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 activeTab="1"/>
  </bookViews>
  <sheets>
    <sheet name="Príjmy" sheetId="1" r:id="rId1"/>
    <sheet name="Výdavky" sheetId="2" r:id="rId2"/>
    <sheet name="Hárok3" sheetId="3" r:id="rId3"/>
  </sheets>
  <definedNames>
    <definedName name="_xlnm.Print_Area" localSheetId="0">Príjmy!$A$1:$E$59</definedName>
    <definedName name="_xlnm.Print_Area" localSheetId="1">Výdavky!$A$1:$E$128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7" i="1" l="1"/>
  <c r="J50" i="1"/>
  <c r="J34" i="1"/>
  <c r="J30" i="1"/>
  <c r="J27" i="1"/>
  <c r="J20" i="1"/>
  <c r="J15" i="1"/>
  <c r="J10" i="1"/>
  <c r="J4" i="1"/>
  <c r="I57" i="1"/>
  <c r="I50" i="1"/>
  <c r="I34" i="1"/>
  <c r="I30" i="1"/>
  <c r="I27" i="1"/>
  <c r="I20" i="1"/>
  <c r="I15" i="1"/>
  <c r="I10" i="1"/>
  <c r="I4" i="1"/>
  <c r="I44" i="1" s="1"/>
  <c r="J118" i="2"/>
  <c r="J111" i="2"/>
  <c r="J86" i="2"/>
  <c r="J80" i="2"/>
  <c r="J76" i="2"/>
  <c r="J65" i="2"/>
  <c r="J58" i="2"/>
  <c r="J51" i="2"/>
  <c r="J47" i="2"/>
  <c r="J37" i="2"/>
  <c r="J32" i="2"/>
  <c r="J3" i="2"/>
  <c r="I118" i="2"/>
  <c r="I111" i="2"/>
  <c r="I86" i="2"/>
  <c r="I80" i="2"/>
  <c r="I76" i="2"/>
  <c r="I65" i="2"/>
  <c r="I58" i="2"/>
  <c r="I51" i="2"/>
  <c r="I47" i="2"/>
  <c r="I37" i="2"/>
  <c r="I32" i="2"/>
  <c r="I3" i="2"/>
  <c r="J44" i="1" l="1"/>
  <c r="J97" i="2"/>
  <c r="J120" i="2" s="1"/>
  <c r="J126" i="2" s="1"/>
  <c r="I97" i="2"/>
  <c r="I120" i="2" s="1"/>
  <c r="I126" i="2" s="1"/>
  <c r="I58" i="1"/>
  <c r="I125" i="2" s="1"/>
  <c r="G111" i="2"/>
  <c r="G93" i="2"/>
  <c r="G86" i="2"/>
  <c r="G80" i="2"/>
  <c r="G76" i="2"/>
  <c r="G65" i="2"/>
  <c r="G58" i="2"/>
  <c r="G51" i="2"/>
  <c r="G47" i="2"/>
  <c r="G37" i="2"/>
  <c r="G32" i="2"/>
  <c r="G3" i="2"/>
  <c r="H57" i="1"/>
  <c r="H50" i="1"/>
  <c r="H34" i="1"/>
  <c r="H30" i="1"/>
  <c r="H27" i="1"/>
  <c r="H20" i="1"/>
  <c r="H15" i="1"/>
  <c r="H10" i="1"/>
  <c r="H4" i="1"/>
  <c r="G50" i="1"/>
  <c r="G57" i="1"/>
  <c r="G34" i="1"/>
  <c r="G30" i="1"/>
  <c r="G27" i="1"/>
  <c r="G20" i="1"/>
  <c r="G15" i="1"/>
  <c r="G10" i="1"/>
  <c r="G4" i="1"/>
  <c r="H111" i="2"/>
  <c r="H65" i="2"/>
  <c r="H37" i="2"/>
  <c r="H32" i="2"/>
  <c r="F32" i="2"/>
  <c r="F65" i="2"/>
  <c r="F51" i="2"/>
  <c r="F47" i="2"/>
  <c r="F37" i="2"/>
  <c r="F30" i="1"/>
  <c r="F27" i="1"/>
  <c r="F10" i="1"/>
  <c r="J58" i="1" l="1"/>
  <c r="J125" i="2" s="1"/>
  <c r="J127" i="2" s="1"/>
  <c r="I127" i="2"/>
  <c r="G97" i="2"/>
  <c r="G120" i="2" s="1"/>
  <c r="G126" i="2" s="1"/>
  <c r="H44" i="1"/>
  <c r="H58" i="1" s="1"/>
  <c r="G44" i="1"/>
  <c r="G58" i="1" l="1"/>
  <c r="G125" i="2" s="1"/>
  <c r="G127" i="2" s="1"/>
  <c r="F111" i="2" l="1"/>
  <c r="H118" i="2" l="1"/>
  <c r="H86" i="2"/>
  <c r="H80" i="2"/>
  <c r="H76" i="2"/>
  <c r="H58" i="2"/>
  <c r="H51" i="2"/>
  <c r="H47" i="2"/>
  <c r="H3" i="2"/>
  <c r="F118" i="2"/>
  <c r="F93" i="2"/>
  <c r="F86" i="2"/>
  <c r="F80" i="2"/>
  <c r="F76" i="2"/>
  <c r="F58" i="2"/>
  <c r="F3" i="2"/>
  <c r="F57" i="1"/>
  <c r="F34" i="1"/>
  <c r="F20" i="1"/>
  <c r="F15" i="1"/>
  <c r="F4" i="1"/>
  <c r="H97" i="2" l="1"/>
  <c r="F97" i="2"/>
  <c r="F44" i="1"/>
  <c r="F120" i="2" l="1"/>
  <c r="F126" i="2" s="1"/>
  <c r="H120" i="2"/>
  <c r="H126" i="2" s="1"/>
  <c r="F58" i="1"/>
  <c r="F125" i="2" s="1"/>
  <c r="H125" i="2" l="1"/>
  <c r="H127" i="2" s="1"/>
  <c r="F127" i="2"/>
</calcChain>
</file>

<file path=xl/sharedStrings.xml><?xml version="1.0" encoding="utf-8"?>
<sst xmlns="http://schemas.openxmlformats.org/spreadsheetml/2006/main" count="362" uniqueCount="200">
  <si>
    <t>I - BEŽNÉ PRÍJMY</t>
  </si>
  <si>
    <t>Por. číslo</t>
  </si>
  <si>
    <t>Druh príjmov</t>
  </si>
  <si>
    <t>v „€“</t>
  </si>
  <si>
    <t>1.</t>
  </si>
  <si>
    <t>Dane spolu :</t>
  </si>
  <si>
    <t>2.</t>
  </si>
  <si>
    <t>Odstraňovanie kom. odpadu</t>
  </si>
  <si>
    <t>4.</t>
  </si>
  <si>
    <t>Nájomné :</t>
  </si>
  <si>
    <t>Poplatky</t>
  </si>
  <si>
    <t>6.</t>
  </si>
  <si>
    <t>BEŽNÉ PRÍJMY SPOLU :</t>
  </si>
  <si>
    <t>Príjmy celkom</t>
  </si>
  <si>
    <t>Kultúra</t>
  </si>
  <si>
    <t>Sociálna starostlivosť</t>
  </si>
  <si>
    <t>BEŽNÉ VÝDAVKY SPOLU</t>
  </si>
  <si>
    <t>III. Výdavkové finančné operácie</t>
  </si>
  <si>
    <t>Výdavky celkom</t>
  </si>
  <si>
    <t>FINANČNÉ OPERÁCIE SPOLU</t>
  </si>
  <si>
    <t>Finančné prostriedky</t>
  </si>
  <si>
    <t>Príjmy spolu</t>
  </si>
  <si>
    <t>Výdavky spolu</t>
  </si>
  <si>
    <t>Rozdiel</t>
  </si>
  <si>
    <t>III. Príjmové finančné operácie</t>
  </si>
  <si>
    <t>Kapitálové príjmy spolu</t>
  </si>
  <si>
    <t>II. Príjmy kapitálového rozpočtu</t>
  </si>
  <si>
    <t>II. Výdavky kapitálového rozpočtu</t>
  </si>
  <si>
    <t>Miestne komunikácie</t>
  </si>
  <si>
    <t>Údržba miestnych komunikácií</t>
  </si>
  <si>
    <t>0320</t>
  </si>
  <si>
    <t>0510</t>
  </si>
  <si>
    <t>0640</t>
  </si>
  <si>
    <t>0820</t>
  </si>
  <si>
    <t>1020</t>
  </si>
  <si>
    <t>Druh výdavkov</t>
  </si>
  <si>
    <t>3.</t>
  </si>
  <si>
    <t>VÝDAVKY KAPITÁL. ROZP. SPOLU</t>
  </si>
  <si>
    <t>Zdroj</t>
  </si>
  <si>
    <t>položka-podpoložka</t>
  </si>
  <si>
    <t>Podielové dane zo štátneho rozpočtu</t>
  </si>
  <si>
    <t>daň z pozemkov FO + PO</t>
  </si>
  <si>
    <t>daň zo stavieb FO + PO</t>
  </si>
  <si>
    <t>Daň za psa</t>
  </si>
  <si>
    <t>Bežné transféry vrámci ver.správy zo ŠR</t>
  </si>
  <si>
    <t>41</t>
  </si>
  <si>
    <t>611</t>
  </si>
  <si>
    <t>620</t>
  </si>
  <si>
    <t>Poistné a príspevky do poisťovní</t>
  </si>
  <si>
    <t>631</t>
  </si>
  <si>
    <t>Cestovné náhrady</t>
  </si>
  <si>
    <t>632</t>
  </si>
  <si>
    <t>633</t>
  </si>
  <si>
    <t>635</t>
  </si>
  <si>
    <t>637</t>
  </si>
  <si>
    <t>Materiál</t>
  </si>
  <si>
    <t>821</t>
  </si>
  <si>
    <t>Splácanie istiny z bankových úverov</t>
  </si>
  <si>
    <t>0451</t>
  </si>
  <si>
    <t>1</t>
  </si>
  <si>
    <t>4</t>
  </si>
  <si>
    <t>5</t>
  </si>
  <si>
    <t>6</t>
  </si>
  <si>
    <t>01111</t>
  </si>
  <si>
    <t>Nakladanie s odpadmi</t>
  </si>
  <si>
    <t>Materiál - smetné nádoby</t>
  </si>
  <si>
    <t>8</t>
  </si>
  <si>
    <t>Energia</t>
  </si>
  <si>
    <t>642</t>
  </si>
  <si>
    <t>11</t>
  </si>
  <si>
    <t>Všeobecný materiál</t>
  </si>
  <si>
    <t>Údržba budovy KD</t>
  </si>
  <si>
    <t>12</t>
  </si>
  <si>
    <t>0840</t>
  </si>
  <si>
    <t>Všeobecný materiál pre cintorín</t>
  </si>
  <si>
    <t>15</t>
  </si>
  <si>
    <t>717001</t>
  </si>
  <si>
    <t>717002</t>
  </si>
  <si>
    <t>Mzdy, platy a ostatné osobné vyrovnania</t>
  </si>
  <si>
    <t>odmeny poslancom obecného zastupiteľstva</t>
  </si>
  <si>
    <t>716</t>
  </si>
  <si>
    <t>0110</t>
  </si>
  <si>
    <t>REKAPITULÁCIA PRÍJMOV A VÝDAVKOV</t>
  </si>
  <si>
    <t>Dotácia požiarna ochrana</t>
  </si>
  <si>
    <t>Služby</t>
  </si>
  <si>
    <t>Požiarna ochrana</t>
  </si>
  <si>
    <t>Verejná zeleň</t>
  </si>
  <si>
    <t>Cintorín, kostol</t>
  </si>
  <si>
    <t>Verejné osvetlenie + rozhlas</t>
  </si>
  <si>
    <t>713004</t>
  </si>
  <si>
    <t>Nákup strojov</t>
  </si>
  <si>
    <t>Malotraktor</t>
  </si>
  <si>
    <t>713005</t>
  </si>
  <si>
    <t>713006</t>
  </si>
  <si>
    <t>Pozemky</t>
  </si>
  <si>
    <t>územný plán</t>
  </si>
  <si>
    <t xml:space="preserve">Enviro </t>
  </si>
  <si>
    <t>Rekonštrukcie</t>
  </si>
  <si>
    <t>Prístavby, nadstavby</t>
  </si>
  <si>
    <t>Predaj pozemkov</t>
  </si>
  <si>
    <t>poštovné a telekom.služby</t>
  </si>
  <si>
    <t>Envirofond - odpad</t>
  </si>
  <si>
    <t>Príjem z prenajtých pozemkov</t>
  </si>
  <si>
    <t>Kostol - energia</t>
  </si>
  <si>
    <t>Zostatok finančných prostr. z predch.r.</t>
  </si>
  <si>
    <t>Kapitálové príjmy</t>
  </si>
  <si>
    <t>636</t>
  </si>
  <si>
    <t>0630</t>
  </si>
  <si>
    <t>Detské ihrisko</t>
  </si>
  <si>
    <t>Návrh rozpočtu rok 2025</t>
  </si>
  <si>
    <t>Návrh rozpočtu na rok 2025</t>
  </si>
  <si>
    <t>Návrh rozpočtu na rok 2026</t>
  </si>
  <si>
    <t>Návrh rozpočtu rok 2026</t>
  </si>
  <si>
    <t>Prenájom priestorov - ostatné</t>
  </si>
  <si>
    <t>Stavebný úrad - pokuty</t>
  </si>
  <si>
    <t>Daň za užívanie ver.priestr.</t>
  </si>
  <si>
    <t>Poplatok za rozvoj</t>
  </si>
  <si>
    <t>Správne poplatky</t>
  </si>
  <si>
    <t>ostatné poplatky -rozhlas, služby</t>
  </si>
  <si>
    <t>cintorínske poplatky, hrobové miesta</t>
  </si>
  <si>
    <t>poplatok za separovaný odpad</t>
  </si>
  <si>
    <t>Iné nedaňové príjmy</t>
  </si>
  <si>
    <t>vratky</t>
  </si>
  <si>
    <t>Granty, transfery</t>
  </si>
  <si>
    <t>Transfery, dary od jednotlivcov</t>
  </si>
  <si>
    <t>Prenesené kompetencie - stavebný poriadok</t>
  </si>
  <si>
    <t>Prenesené kompetencie -REGOB, CO, hlásenie pobytu</t>
  </si>
  <si>
    <t>Prenesené kompetencie - ŽP</t>
  </si>
  <si>
    <t>Prenesené kompetencie - cestné hospodárstvo</t>
  </si>
  <si>
    <t>Grant - vojnový hrob</t>
  </si>
  <si>
    <t>Finančná činnosť - audit</t>
  </si>
  <si>
    <t>0112</t>
  </si>
  <si>
    <t>637004</t>
  </si>
  <si>
    <t>Auditorské služby</t>
  </si>
  <si>
    <t>Údržba verejného rozhlasu</t>
  </si>
  <si>
    <t>Poplatok za ver. rozhlas</t>
  </si>
  <si>
    <t>Údržba, kosenie, údržba programu cint.</t>
  </si>
  <si>
    <t>Odborný garant</t>
  </si>
  <si>
    <t>Energia - PZ</t>
  </si>
  <si>
    <t>Členské príspevky</t>
  </si>
  <si>
    <t>Palivá</t>
  </si>
  <si>
    <t>Údržba budovy PZ</t>
  </si>
  <si>
    <t>Poistné</t>
  </si>
  <si>
    <t>Vývoz odpadu</t>
  </si>
  <si>
    <t>Uloženie odpadu</t>
  </si>
  <si>
    <t>Odmena na dohody</t>
  </si>
  <si>
    <t>625</t>
  </si>
  <si>
    <t>Všeobecné služby - kultúrne podujatia</t>
  </si>
  <si>
    <t>Údržba prevádzkových strojov - kosačka</t>
  </si>
  <si>
    <t>Materiál - náhradné diely do kosačky</t>
  </si>
  <si>
    <t>Odmeny na základe dohody - kosenie</t>
  </si>
  <si>
    <t>Materiál - sadenice, kríky, stromy</t>
  </si>
  <si>
    <t>Odvody z dohôd</t>
  </si>
  <si>
    <t>Údržba verejnej zelene</t>
  </si>
  <si>
    <t>Správa obce</t>
  </si>
  <si>
    <t>Interiérové vybavenie</t>
  </si>
  <si>
    <t>Údržba budov</t>
  </si>
  <si>
    <t>Odmeny na základe dohôd</t>
  </si>
  <si>
    <t>Prenájom stroj., zariad. /skák.hrad, pivn.sada/</t>
  </si>
  <si>
    <t>MF SR - Dotácia na odmeny</t>
  </si>
  <si>
    <t>Dotácia na defibrilátor</t>
  </si>
  <si>
    <t>Vodné</t>
  </si>
  <si>
    <t xml:space="preserve">Elektrina, plyn </t>
  </si>
  <si>
    <t>Výpočtová technika</t>
  </si>
  <si>
    <t>Knihy časopisy</t>
  </si>
  <si>
    <t>Rutinná údržba výpočtovej techniky</t>
  </si>
  <si>
    <t xml:space="preserve">Rutinná údržba strojov a zariadení </t>
  </si>
  <si>
    <t>Všeobecné služby-audit,advokátske,odbor.stanov.</t>
  </si>
  <si>
    <t>Školenia, kurzy, semináre</t>
  </si>
  <si>
    <t>Špeciálne služby</t>
  </si>
  <si>
    <t>Poistenia majetku</t>
  </si>
  <si>
    <t>Prídel do soc. fondu</t>
  </si>
  <si>
    <t>637037</t>
  </si>
  <si>
    <t>Vratka odmeny</t>
  </si>
  <si>
    <t>642001</t>
  </si>
  <si>
    <t>Transféry OZ</t>
  </si>
  <si>
    <t>Transféry na členské príspevky</t>
  </si>
  <si>
    <t>Transféry jednotlivcom</t>
  </si>
  <si>
    <t>642014</t>
  </si>
  <si>
    <t>637012</t>
  </si>
  <si>
    <t>Poplatky, odvody</t>
  </si>
  <si>
    <t>06200</t>
  </si>
  <si>
    <t>Krovinorez</t>
  </si>
  <si>
    <t xml:space="preserve">Služby </t>
  </si>
  <si>
    <t>Revitalizácia cintorína</t>
  </si>
  <si>
    <t>812001</t>
  </si>
  <si>
    <t>Úvery, pôžičky jednotlivcovi</t>
  </si>
  <si>
    <t>Schválený rozpočet rok 2025</t>
  </si>
  <si>
    <t>Materiál/dotácia/</t>
  </si>
  <si>
    <t xml:space="preserve">Údržba verejného osvetlenia </t>
  </si>
  <si>
    <t xml:space="preserve">Elektrika, plyn, voda </t>
  </si>
  <si>
    <t>Sociálna pomoc občanom</t>
  </si>
  <si>
    <t>Poukážky dôchodcom</t>
  </si>
  <si>
    <t>Schválený rozpočet na rok 2025</t>
  </si>
  <si>
    <t>Návrh rozpočtu rok 2027</t>
  </si>
  <si>
    <t>Návrh rozpočtu rok 2028</t>
  </si>
  <si>
    <t>Návrh rozpočtu na rok 2027</t>
  </si>
  <si>
    <t>Návrh rozpočtu na rok 2028</t>
  </si>
  <si>
    <t>Nájomné / tlačiareň/</t>
  </si>
  <si>
    <t>Očakávaná skutočnosť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</si>
</sst>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sz val="12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4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0" xfId="0" applyFont="1"/>
    <xf numFmtId="0" fontId="4" fillId="0" borderId="0" xfId="0" applyFont="1"/>
    <xf numFmtId="3" fontId="3" fillId="0" borderId="0" xfId="0" applyNumberFormat="1" applyFont="1"/>
    <xf numFmtId="0" fontId="0" fillId="0" borderId="0" xfId="0" applyFont="1"/>
    <xf numFmtId="3" fontId="6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vertical="center" wrapText="1"/>
    </xf>
    <xf numFmtId="3" fontId="6" fillId="0" borderId="5" xfId="0" applyNumberFormat="1" applyFont="1" applyBorder="1"/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10" fillId="0" borderId="5" xfId="0" applyNumberFormat="1" applyFont="1" applyFill="1" applyBorder="1"/>
    <xf numFmtId="3" fontId="8" fillId="0" borderId="5" xfId="0" applyNumberFormat="1" applyFont="1" applyFill="1" applyBorder="1"/>
    <xf numFmtId="3" fontId="13" fillId="2" borderId="3" xfId="0" applyNumberFormat="1" applyFont="1" applyFill="1" applyBorder="1"/>
    <xf numFmtId="3" fontId="6" fillId="0" borderId="5" xfId="0" applyNumberFormat="1" applyFont="1" applyFill="1" applyBorder="1"/>
    <xf numFmtId="49" fontId="11" fillId="0" borderId="2" xfId="0" applyNumberFormat="1" applyFont="1" applyBorder="1"/>
    <xf numFmtId="49" fontId="11" fillId="0" borderId="1" xfId="0" applyNumberFormat="1" applyFont="1" applyBorder="1"/>
    <xf numFmtId="3" fontId="9" fillId="0" borderId="5" xfId="0" applyNumberFormat="1" applyFont="1" applyBorder="1"/>
    <xf numFmtId="49" fontId="8" fillId="0" borderId="2" xfId="0" applyNumberFormat="1" applyFont="1" applyBorder="1"/>
    <xf numFmtId="49" fontId="8" fillId="0" borderId="1" xfId="0" applyNumberFormat="1" applyFont="1" applyBorder="1"/>
    <xf numFmtId="0" fontId="10" fillId="0" borderId="1" xfId="0" applyFont="1" applyFill="1" applyBorder="1"/>
    <xf numFmtId="3" fontId="8" fillId="0" borderId="5" xfId="0" applyNumberFormat="1" applyFont="1" applyBorder="1"/>
    <xf numFmtId="3" fontId="9" fillId="0" borderId="5" xfId="0" applyNumberFormat="1" applyFont="1" applyFill="1" applyBorder="1"/>
    <xf numFmtId="49" fontId="6" fillId="0" borderId="2" xfId="0" applyNumberFormat="1" applyFont="1" applyBorder="1"/>
    <xf numFmtId="49" fontId="6" fillId="0" borderId="1" xfId="0" applyNumberFormat="1" applyFont="1" applyBorder="1"/>
    <xf numFmtId="49" fontId="9" fillId="0" borderId="1" xfId="0" applyNumberFormat="1" applyFont="1" applyBorder="1"/>
    <xf numFmtId="3" fontId="11" fillId="0" borderId="5" xfId="0" applyNumberFormat="1" applyFont="1" applyFill="1" applyBorder="1"/>
    <xf numFmtId="0" fontId="8" fillId="0" borderId="1" xfId="0" applyFont="1" applyFill="1" applyBorder="1"/>
    <xf numFmtId="0" fontId="15" fillId="0" borderId="13" xfId="0" applyFont="1" applyBorder="1" applyAlignment="1">
      <alignment horizontal="center"/>
    </xf>
    <xf numFmtId="3" fontId="11" fillId="4" borderId="5" xfId="0" applyNumberFormat="1" applyFont="1" applyFill="1" applyBorder="1"/>
    <xf numFmtId="3" fontId="8" fillId="4" borderId="5" xfId="0" applyNumberFormat="1" applyFont="1" applyFill="1" applyBorder="1"/>
    <xf numFmtId="0" fontId="5" fillId="0" borderId="0" xfId="0" applyFont="1" applyFill="1" applyBorder="1"/>
    <xf numFmtId="0" fontId="10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left"/>
    </xf>
    <xf numFmtId="3" fontId="14" fillId="0" borderId="5" xfId="0" applyNumberFormat="1" applyFont="1" applyBorder="1"/>
    <xf numFmtId="0" fontId="8" fillId="0" borderId="1" xfId="0" applyFont="1" applyBorder="1" applyAlignment="1">
      <alignment wrapText="1"/>
    </xf>
    <xf numFmtId="3" fontId="14" fillId="0" borderId="5" xfId="0" applyNumberFormat="1" applyFont="1" applyBorder="1" applyAlignment="1">
      <alignment horizontal="center" wrapText="1"/>
    </xf>
    <xf numFmtId="0" fontId="8" fillId="4" borderId="1" xfId="0" applyFont="1" applyFill="1" applyBorder="1" applyAlignment="1">
      <alignment wrapText="1"/>
    </xf>
    <xf numFmtId="0" fontId="8" fillId="0" borderId="0" xfId="0" applyFont="1"/>
    <xf numFmtId="49" fontId="8" fillId="0" borderId="2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3" fontId="12" fillId="2" borderId="8" xfId="0" applyNumberFormat="1" applyFont="1" applyFill="1" applyBorder="1"/>
    <xf numFmtId="0" fontId="8" fillId="0" borderId="2" xfId="0" applyFont="1" applyBorder="1"/>
    <xf numFmtId="0" fontId="8" fillId="3" borderId="6" xfId="0" applyFont="1" applyFill="1" applyBorder="1"/>
    <xf numFmtId="0" fontId="8" fillId="3" borderId="3" xfId="0" applyFont="1" applyFill="1" applyBorder="1"/>
    <xf numFmtId="0" fontId="11" fillId="3" borderId="3" xfId="0" applyFont="1" applyFill="1" applyBorder="1"/>
    <xf numFmtId="3" fontId="11" fillId="3" borderId="9" xfId="0" applyNumberFormat="1" applyFont="1" applyFill="1" applyBorder="1"/>
    <xf numFmtId="0" fontId="6" fillId="0" borderId="0" xfId="0" applyFont="1" applyAlignment="1"/>
    <xf numFmtId="0" fontId="7" fillId="0" borderId="0" xfId="0" applyFont="1" applyAlignment="1"/>
    <xf numFmtId="3" fontId="7" fillId="0" borderId="0" xfId="0" applyNumberFormat="1" applyFont="1"/>
    <xf numFmtId="3" fontId="9" fillId="6" borderId="4" xfId="0" applyNumberFormat="1" applyFont="1" applyFill="1" applyBorder="1" applyAlignment="1">
      <alignment horizontal="center" vertical="center" wrapText="1"/>
    </xf>
    <xf numFmtId="3" fontId="5" fillId="6" borderId="5" xfId="0" applyNumberFormat="1" applyFont="1" applyFill="1" applyBorder="1" applyAlignment="1">
      <alignment horizontal="center" vertical="center" wrapText="1"/>
    </xf>
    <xf numFmtId="0" fontId="11" fillId="5" borderId="4" xfId="0" applyFont="1" applyFill="1" applyBorder="1" applyAlignment="1">
      <alignment horizontal="center"/>
    </xf>
    <xf numFmtId="0" fontId="11" fillId="5" borderId="1" xfId="0" applyFont="1" applyFill="1" applyBorder="1"/>
    <xf numFmtId="0" fontId="10" fillId="0" borderId="2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/>
    </xf>
    <xf numFmtId="0" fontId="11" fillId="8" borderId="1" xfId="0" applyFont="1" applyFill="1" applyBorder="1"/>
    <xf numFmtId="0" fontId="5" fillId="8" borderId="1" xfId="0" applyFont="1" applyFill="1" applyBorder="1"/>
    <xf numFmtId="0" fontId="11" fillId="8" borderId="6" xfId="0" applyFont="1" applyFill="1" applyBorder="1"/>
    <xf numFmtId="0" fontId="11" fillId="8" borderId="3" xfId="0" applyFont="1" applyFill="1" applyBorder="1"/>
    <xf numFmtId="0" fontId="11" fillId="9" borderId="6" xfId="0" applyFont="1" applyFill="1" applyBorder="1"/>
    <xf numFmtId="0" fontId="11" fillId="9" borderId="3" xfId="0" applyFont="1" applyFill="1" applyBorder="1"/>
    <xf numFmtId="3" fontId="11" fillId="9" borderId="3" xfId="0" applyNumberFormat="1" applyFont="1" applyFill="1" applyBorder="1"/>
    <xf numFmtId="0" fontId="0" fillId="0" borderId="0" xfId="0" applyFill="1"/>
    <xf numFmtId="3" fontId="11" fillId="9" borderId="9" xfId="0" applyNumberFormat="1" applyFont="1" applyFill="1" applyBorder="1" applyAlignment="1">
      <alignment horizontal="right"/>
    </xf>
    <xf numFmtId="3" fontId="5" fillId="8" borderId="3" xfId="0" applyNumberFormat="1" applyFont="1" applyFill="1" applyBorder="1" applyAlignment="1">
      <alignment horizontal="right" vertical="center" wrapText="1"/>
    </xf>
    <xf numFmtId="3" fontId="9" fillId="8" borderId="3" xfId="0" applyNumberFormat="1" applyFont="1" applyFill="1" applyBorder="1"/>
    <xf numFmtId="0" fontId="11" fillId="8" borderId="2" xfId="0" applyFont="1" applyFill="1" applyBorder="1"/>
    <xf numFmtId="3" fontId="9" fillId="8" borderId="1" xfId="0" applyNumberFormat="1" applyFont="1" applyFill="1" applyBorder="1"/>
    <xf numFmtId="0" fontId="5" fillId="7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Fill="1" applyBorder="1" applyAlignment="1">
      <alignment wrapText="1"/>
    </xf>
    <xf numFmtId="49" fontId="8" fillId="0" borderId="14" xfId="0" applyNumberFormat="1" applyFont="1" applyBorder="1" applyAlignment="1">
      <alignment horizontal="left"/>
    </xf>
    <xf numFmtId="49" fontId="8" fillId="0" borderId="15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3" fontId="6" fillId="0" borderId="16" xfId="0" applyNumberFormat="1" applyFont="1" applyBorder="1"/>
    <xf numFmtId="0" fontId="5" fillId="0" borderId="1" xfId="0" applyFont="1" applyFill="1" applyBorder="1"/>
    <xf numFmtId="49" fontId="8" fillId="0" borderId="14" xfId="0" applyNumberFormat="1" applyFont="1" applyBorder="1"/>
    <xf numFmtId="49" fontId="8" fillId="0" borderId="15" xfId="0" applyNumberFormat="1" applyFont="1" applyBorder="1"/>
    <xf numFmtId="0" fontId="8" fillId="0" borderId="15" xfId="0" applyFont="1" applyFill="1" applyBorder="1"/>
    <xf numFmtId="3" fontId="8" fillId="0" borderId="16" xfId="0" applyNumberFormat="1" applyFont="1" applyFill="1" applyBorder="1"/>
    <xf numFmtId="0" fontId="10" fillId="0" borderId="1" xfId="0" applyFont="1" applyFill="1" applyBorder="1" applyAlignment="1">
      <alignment horizontal="right"/>
    </xf>
    <xf numFmtId="0" fontId="5" fillId="5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/>
    </xf>
    <xf numFmtId="0" fontId="12" fillId="2" borderId="3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8" borderId="6" xfId="0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11" fillId="9" borderId="6" xfId="0" applyFont="1" applyFill="1" applyBorder="1" applyAlignment="1">
      <alignment horizontal="left"/>
    </xf>
    <xf numFmtId="0" fontId="11" fillId="9" borderId="3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/>
    </xf>
    <xf numFmtId="0" fontId="11" fillId="0" borderId="0" xfId="0" applyFont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4"/>
  <sheetViews>
    <sheetView topLeftCell="A40" workbookViewId="0">
      <selection activeCell="G52" sqref="G52"/>
    </sheetView>
  </sheetViews>
  <sheetFormatPr defaultRowHeight="15.75" x14ac:dyDescent="0.25"/>
  <cols>
    <col min="1" max="1" width="5.7109375" style="1" customWidth="1"/>
    <col min="2" max="2" width="6.7109375" style="1" customWidth="1"/>
    <col min="3" max="3" width="5" style="1" customWidth="1"/>
    <col min="4" max="4" width="11.140625" style="1" customWidth="1"/>
    <col min="5" max="5" width="46" style="1" customWidth="1"/>
    <col min="6" max="10" width="15.7109375" style="3" customWidth="1"/>
  </cols>
  <sheetData>
    <row r="1" spans="1:10" ht="17.25" customHeight="1" thickBot="1" x14ac:dyDescent="0.35">
      <c r="A1" s="7" t="s">
        <v>0</v>
      </c>
      <c r="B1" s="7"/>
      <c r="C1" s="7"/>
      <c r="D1" s="7"/>
      <c r="E1" s="8"/>
      <c r="F1" s="5"/>
      <c r="G1" s="5"/>
      <c r="H1" s="5"/>
      <c r="I1" s="5"/>
      <c r="J1" s="5"/>
    </row>
    <row r="2" spans="1:10" ht="75.75" customHeight="1" x14ac:dyDescent="0.25">
      <c r="A2" s="97" t="s">
        <v>1</v>
      </c>
      <c r="B2" s="99" t="s">
        <v>38</v>
      </c>
      <c r="C2" s="99"/>
      <c r="D2" s="99" t="s">
        <v>39</v>
      </c>
      <c r="E2" s="99" t="s">
        <v>2</v>
      </c>
      <c r="F2" s="60" t="s">
        <v>193</v>
      </c>
      <c r="G2" s="60" t="s">
        <v>199</v>
      </c>
      <c r="H2" s="60" t="s">
        <v>111</v>
      </c>
      <c r="I2" s="60" t="s">
        <v>196</v>
      </c>
      <c r="J2" s="60" t="s">
        <v>197</v>
      </c>
    </row>
    <row r="3" spans="1:10" ht="22.15" customHeight="1" x14ac:dyDescent="0.25">
      <c r="A3" s="98"/>
      <c r="B3" s="100"/>
      <c r="C3" s="100"/>
      <c r="D3" s="100"/>
      <c r="E3" s="100"/>
      <c r="F3" s="61" t="s">
        <v>3</v>
      </c>
      <c r="G3" s="61" t="s">
        <v>3</v>
      </c>
      <c r="H3" s="61" t="s">
        <v>3</v>
      </c>
      <c r="I3" s="61" t="s">
        <v>3</v>
      </c>
      <c r="J3" s="61" t="s">
        <v>3</v>
      </c>
    </row>
    <row r="4" spans="1:10" ht="18.75" x14ac:dyDescent="0.25">
      <c r="A4" s="101" t="s">
        <v>4</v>
      </c>
      <c r="B4" s="9"/>
      <c r="C4" s="9"/>
      <c r="D4" s="9"/>
      <c r="E4" s="80" t="s">
        <v>5</v>
      </c>
      <c r="F4" s="10">
        <f t="shared" ref="F4" si="0">SUM(F5:F8)</f>
        <v>176250</v>
      </c>
      <c r="G4" s="10">
        <f t="shared" ref="G4:H4" si="1">SUM(G5:G8)</f>
        <v>172750</v>
      </c>
      <c r="H4" s="10">
        <f t="shared" si="1"/>
        <v>172750</v>
      </c>
      <c r="I4" s="10">
        <f t="shared" ref="I4:J4" si="2">SUM(I5:I8)</f>
        <v>172750</v>
      </c>
      <c r="J4" s="10">
        <f t="shared" si="2"/>
        <v>172750</v>
      </c>
    </row>
    <row r="5" spans="1:10" ht="18.75" x14ac:dyDescent="0.3">
      <c r="A5" s="101"/>
      <c r="B5" s="9">
        <v>41</v>
      </c>
      <c r="C5" s="9"/>
      <c r="D5" s="9">
        <v>111003</v>
      </c>
      <c r="E5" s="11" t="s">
        <v>40</v>
      </c>
      <c r="F5" s="12">
        <v>150000</v>
      </c>
      <c r="G5" s="12">
        <v>150000</v>
      </c>
      <c r="H5" s="12">
        <v>150000</v>
      </c>
      <c r="I5" s="12">
        <v>150000</v>
      </c>
      <c r="J5" s="12">
        <v>150000</v>
      </c>
    </row>
    <row r="6" spans="1:10" ht="18.75" x14ac:dyDescent="0.3">
      <c r="A6" s="101"/>
      <c r="B6" s="9">
        <v>41</v>
      </c>
      <c r="C6" s="9"/>
      <c r="D6" s="9">
        <v>121001</v>
      </c>
      <c r="E6" s="11" t="s">
        <v>41</v>
      </c>
      <c r="F6" s="12">
        <v>18500</v>
      </c>
      <c r="G6" s="12">
        <v>15000</v>
      </c>
      <c r="H6" s="23">
        <v>15000</v>
      </c>
      <c r="I6" s="23">
        <v>15000</v>
      </c>
      <c r="J6" s="23">
        <v>15000</v>
      </c>
    </row>
    <row r="7" spans="1:10" ht="18.75" x14ac:dyDescent="0.3">
      <c r="A7" s="101"/>
      <c r="B7" s="9">
        <v>41</v>
      </c>
      <c r="C7" s="9"/>
      <c r="D7" s="9">
        <v>121002</v>
      </c>
      <c r="E7" s="11" t="s">
        <v>42</v>
      </c>
      <c r="F7" s="12">
        <v>5500</v>
      </c>
      <c r="G7" s="12">
        <v>5500</v>
      </c>
      <c r="H7" s="23">
        <v>5500</v>
      </c>
      <c r="I7" s="23">
        <v>5500</v>
      </c>
      <c r="J7" s="23">
        <v>5500</v>
      </c>
    </row>
    <row r="8" spans="1:10" ht="18.75" x14ac:dyDescent="0.3">
      <c r="A8" s="13"/>
      <c r="B8" s="9">
        <v>41</v>
      </c>
      <c r="C8" s="9"/>
      <c r="D8" s="9">
        <v>133001</v>
      </c>
      <c r="E8" s="11" t="s">
        <v>43</v>
      </c>
      <c r="F8" s="12">
        <v>2250</v>
      </c>
      <c r="G8" s="12">
        <v>2250</v>
      </c>
      <c r="H8" s="12">
        <v>2250</v>
      </c>
      <c r="I8" s="12">
        <v>2250</v>
      </c>
      <c r="J8" s="12">
        <v>2250</v>
      </c>
    </row>
    <row r="9" spans="1:10" ht="18.75" x14ac:dyDescent="0.3">
      <c r="A9" s="13"/>
      <c r="B9" s="9"/>
      <c r="C9" s="9"/>
      <c r="D9" s="9"/>
      <c r="E9" s="11"/>
      <c r="F9" s="12"/>
      <c r="G9" s="12"/>
      <c r="H9" s="12"/>
      <c r="I9" s="12"/>
      <c r="J9" s="12"/>
    </row>
    <row r="10" spans="1:10" ht="18.75" x14ac:dyDescent="0.25">
      <c r="A10" s="13" t="s">
        <v>6</v>
      </c>
      <c r="B10" s="9">
        <v>41</v>
      </c>
      <c r="C10" s="9"/>
      <c r="D10" s="9"/>
      <c r="E10" s="80" t="s">
        <v>7</v>
      </c>
      <c r="F10" s="10">
        <f>SUM(F11:F13)</f>
        <v>59775</v>
      </c>
      <c r="G10" s="10">
        <f>SUM(G11:G13)</f>
        <v>59775</v>
      </c>
      <c r="H10" s="10">
        <f>SUM(H11:H13)</f>
        <v>36050</v>
      </c>
      <c r="I10" s="10">
        <f>SUM(I11:I13)</f>
        <v>36050</v>
      </c>
      <c r="J10" s="10">
        <f>SUM(J11:J13)</f>
        <v>36050</v>
      </c>
    </row>
    <row r="11" spans="1:10" ht="18.75" x14ac:dyDescent="0.3">
      <c r="A11" s="13"/>
      <c r="B11" s="9"/>
      <c r="C11" s="9"/>
      <c r="D11" s="9">
        <v>133013</v>
      </c>
      <c r="E11" s="11" t="s">
        <v>7</v>
      </c>
      <c r="F11" s="12">
        <v>26000</v>
      </c>
      <c r="G11" s="12">
        <v>26000</v>
      </c>
      <c r="H11" s="12">
        <v>26000</v>
      </c>
      <c r="I11" s="12">
        <v>26000</v>
      </c>
      <c r="J11" s="12">
        <v>26000</v>
      </c>
    </row>
    <row r="12" spans="1:10" ht="18.75" x14ac:dyDescent="0.3">
      <c r="A12" s="83"/>
      <c r="B12" s="9"/>
      <c r="C12" s="9"/>
      <c r="D12" s="9">
        <v>133012</v>
      </c>
      <c r="E12" s="11" t="s">
        <v>115</v>
      </c>
      <c r="F12" s="12">
        <v>50</v>
      </c>
      <c r="G12" s="12">
        <v>50</v>
      </c>
      <c r="H12" s="12">
        <v>50</v>
      </c>
      <c r="I12" s="12">
        <v>50</v>
      </c>
      <c r="J12" s="12">
        <v>50</v>
      </c>
    </row>
    <row r="13" spans="1:10" ht="18.75" x14ac:dyDescent="0.3">
      <c r="A13" s="83"/>
      <c r="B13" s="9"/>
      <c r="C13" s="9"/>
      <c r="D13" s="9">
        <v>133015</v>
      </c>
      <c r="E13" s="11" t="s">
        <v>116</v>
      </c>
      <c r="F13" s="12">
        <v>33725</v>
      </c>
      <c r="G13" s="12">
        <v>33725</v>
      </c>
      <c r="H13" s="12">
        <v>10000</v>
      </c>
      <c r="I13" s="12">
        <v>10000</v>
      </c>
      <c r="J13" s="12">
        <v>10000</v>
      </c>
    </row>
    <row r="14" spans="1:10" ht="15.75" customHeight="1" x14ac:dyDescent="0.3">
      <c r="A14" s="13"/>
      <c r="B14" s="9"/>
      <c r="C14" s="9"/>
      <c r="D14" s="9"/>
      <c r="E14" s="11"/>
      <c r="F14" s="12"/>
      <c r="G14" s="12"/>
      <c r="H14" s="12"/>
      <c r="I14" s="12"/>
      <c r="J14" s="12"/>
    </row>
    <row r="15" spans="1:10" ht="18.75" x14ac:dyDescent="0.25">
      <c r="A15" s="13" t="s">
        <v>36</v>
      </c>
      <c r="B15" s="9"/>
      <c r="C15" s="9"/>
      <c r="D15" s="9"/>
      <c r="E15" s="80" t="s">
        <v>9</v>
      </c>
      <c r="F15" s="10">
        <f>SUM(F16:F18)</f>
        <v>3000</v>
      </c>
      <c r="G15" s="10">
        <f>SUM(G16:G18)</f>
        <v>3000</v>
      </c>
      <c r="H15" s="10">
        <f>SUM(H16:H18)</f>
        <v>3000</v>
      </c>
      <c r="I15" s="10">
        <f>SUM(I16:I18)</f>
        <v>3000</v>
      </c>
      <c r="J15" s="10">
        <f>SUM(J16:J18)</f>
        <v>3000</v>
      </c>
    </row>
    <row r="16" spans="1:10" ht="19.5" customHeight="1" x14ac:dyDescent="0.3">
      <c r="A16" s="82"/>
      <c r="B16" s="9"/>
      <c r="C16" s="9"/>
      <c r="D16" s="9">
        <v>212003</v>
      </c>
      <c r="E16" s="14" t="s">
        <v>113</v>
      </c>
      <c r="F16" s="12">
        <v>3000</v>
      </c>
      <c r="G16" s="12">
        <v>3000</v>
      </c>
      <c r="H16" s="12">
        <v>3000</v>
      </c>
      <c r="I16" s="12">
        <v>3000</v>
      </c>
      <c r="J16" s="12">
        <v>3000</v>
      </c>
    </row>
    <row r="17" spans="1:10" ht="15.75" customHeight="1" x14ac:dyDescent="0.3">
      <c r="A17" s="64"/>
      <c r="B17" s="9">
        <v>41</v>
      </c>
      <c r="C17" s="9"/>
      <c r="D17" s="9">
        <v>212003</v>
      </c>
      <c r="E17" s="14" t="s">
        <v>102</v>
      </c>
      <c r="F17" s="12"/>
      <c r="G17" s="12"/>
      <c r="H17" s="12"/>
      <c r="I17" s="12"/>
      <c r="J17" s="12"/>
    </row>
    <row r="18" spans="1:10" ht="15.75" customHeight="1" x14ac:dyDescent="0.3">
      <c r="A18" s="13"/>
      <c r="B18" s="9">
        <v>41</v>
      </c>
      <c r="C18" s="9"/>
      <c r="D18" s="9">
        <v>212004</v>
      </c>
      <c r="E18" s="85" t="s">
        <v>158</v>
      </c>
      <c r="F18" s="12"/>
      <c r="G18" s="12"/>
      <c r="H18" s="12"/>
      <c r="I18" s="12"/>
      <c r="J18" s="12"/>
    </row>
    <row r="19" spans="1:10" ht="15.75" customHeight="1" x14ac:dyDescent="0.3">
      <c r="A19" s="13"/>
      <c r="B19" s="9"/>
      <c r="C19" s="9"/>
      <c r="D19" s="9"/>
      <c r="E19" s="14"/>
      <c r="F19" s="12"/>
      <c r="G19" s="12"/>
      <c r="H19" s="12"/>
      <c r="I19" s="12"/>
      <c r="J19" s="12"/>
    </row>
    <row r="20" spans="1:10" ht="18.75" x14ac:dyDescent="0.25">
      <c r="A20" s="101" t="s">
        <v>8</v>
      </c>
      <c r="B20" s="9"/>
      <c r="C20" s="9"/>
      <c r="D20" s="9"/>
      <c r="E20" s="80" t="s">
        <v>10</v>
      </c>
      <c r="F20" s="10">
        <f>SUM(F21:F25)</f>
        <v>4170</v>
      </c>
      <c r="G20" s="10">
        <f>SUM(G21:G25)</f>
        <v>4170</v>
      </c>
      <c r="H20" s="10">
        <f>SUM(H21:H25)</f>
        <v>4170</v>
      </c>
      <c r="I20" s="10">
        <f>SUM(I21:I25)</f>
        <v>4170</v>
      </c>
      <c r="J20" s="10">
        <f>SUM(J21:J25)</f>
        <v>4170</v>
      </c>
    </row>
    <row r="21" spans="1:10" ht="18.75" x14ac:dyDescent="0.25">
      <c r="A21" s="101"/>
      <c r="B21" s="9">
        <v>41</v>
      </c>
      <c r="C21" s="9"/>
      <c r="D21" s="9">
        <v>221004</v>
      </c>
      <c r="E21" s="11" t="s">
        <v>117</v>
      </c>
      <c r="F21" s="65">
        <v>3500</v>
      </c>
      <c r="G21" s="65">
        <v>3500</v>
      </c>
      <c r="H21" s="65">
        <v>3500</v>
      </c>
      <c r="I21" s="65">
        <v>3500</v>
      </c>
      <c r="J21" s="65">
        <v>3500</v>
      </c>
    </row>
    <row r="22" spans="1:10" ht="18.75" x14ac:dyDescent="0.25">
      <c r="A22" s="101"/>
      <c r="B22" s="9"/>
      <c r="C22" s="9"/>
      <c r="D22" s="9">
        <v>222003</v>
      </c>
      <c r="E22" s="11" t="s">
        <v>114</v>
      </c>
      <c r="F22" s="65"/>
      <c r="G22" s="65"/>
      <c r="H22" s="65"/>
      <c r="I22" s="65"/>
      <c r="J22" s="65"/>
    </row>
    <row r="23" spans="1:10" ht="15.75" customHeight="1" x14ac:dyDescent="0.3">
      <c r="A23" s="102"/>
      <c r="B23" s="15">
        <v>41</v>
      </c>
      <c r="C23" s="15"/>
      <c r="D23" s="15">
        <v>223001</v>
      </c>
      <c r="E23" s="14" t="s">
        <v>118</v>
      </c>
      <c r="F23" s="12">
        <v>20</v>
      </c>
      <c r="G23" s="12">
        <v>20</v>
      </c>
      <c r="H23" s="12">
        <v>20</v>
      </c>
      <c r="I23" s="12">
        <v>20</v>
      </c>
      <c r="J23" s="12">
        <v>20</v>
      </c>
    </row>
    <row r="24" spans="1:10" ht="15.75" customHeight="1" x14ac:dyDescent="0.3">
      <c r="A24" s="102"/>
      <c r="B24" s="15"/>
      <c r="C24" s="15"/>
      <c r="D24" s="15"/>
      <c r="E24" s="14" t="s">
        <v>119</v>
      </c>
      <c r="F24" s="12">
        <v>500</v>
      </c>
      <c r="G24" s="12">
        <v>500</v>
      </c>
      <c r="H24" s="12">
        <v>500</v>
      </c>
      <c r="I24" s="12">
        <v>500</v>
      </c>
      <c r="J24" s="12">
        <v>500</v>
      </c>
    </row>
    <row r="25" spans="1:10" ht="18.75" x14ac:dyDescent="0.3">
      <c r="A25" s="81"/>
      <c r="B25" s="15"/>
      <c r="C25" s="15"/>
      <c r="D25" s="15">
        <v>229004</v>
      </c>
      <c r="E25" s="14" t="s">
        <v>120</v>
      </c>
      <c r="F25" s="12">
        <v>150</v>
      </c>
      <c r="G25" s="12">
        <v>150</v>
      </c>
      <c r="H25" s="12">
        <v>150</v>
      </c>
      <c r="I25" s="12">
        <v>150</v>
      </c>
      <c r="J25" s="12">
        <v>150</v>
      </c>
    </row>
    <row r="26" spans="1:10" ht="18.75" x14ac:dyDescent="0.3">
      <c r="A26" s="84"/>
      <c r="B26" s="15"/>
      <c r="C26" s="15"/>
      <c r="D26" s="15"/>
      <c r="E26" s="14"/>
      <c r="F26" s="12"/>
      <c r="G26" s="12"/>
      <c r="H26" s="12"/>
      <c r="I26" s="12"/>
      <c r="J26" s="12"/>
    </row>
    <row r="27" spans="1:10" ht="18.75" x14ac:dyDescent="0.3">
      <c r="A27" s="84"/>
      <c r="B27" s="15">
        <v>41</v>
      </c>
      <c r="C27" s="15"/>
      <c r="D27" s="15"/>
      <c r="E27" s="80" t="s">
        <v>121</v>
      </c>
      <c r="F27" s="26">
        <f>SUM(F28)</f>
        <v>0</v>
      </c>
      <c r="G27" s="26">
        <f>SUM(G28)</f>
        <v>0</v>
      </c>
      <c r="H27" s="26">
        <f>SUM(H28)</f>
        <v>0</v>
      </c>
      <c r="I27" s="26">
        <f>SUM(I28)</f>
        <v>0</v>
      </c>
      <c r="J27" s="26">
        <f>SUM(J28)</f>
        <v>0</v>
      </c>
    </row>
    <row r="28" spans="1:10" ht="18.75" x14ac:dyDescent="0.3">
      <c r="A28" s="84"/>
      <c r="B28" s="15"/>
      <c r="C28" s="15"/>
      <c r="D28" s="15">
        <v>292017</v>
      </c>
      <c r="E28" s="14" t="s">
        <v>122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</row>
    <row r="29" spans="1:10" ht="18.75" x14ac:dyDescent="0.3">
      <c r="A29" s="84"/>
      <c r="B29" s="15"/>
      <c r="C29" s="15"/>
      <c r="D29" s="15"/>
      <c r="E29" s="14"/>
      <c r="F29" s="12"/>
      <c r="G29" s="12"/>
      <c r="H29" s="12"/>
      <c r="I29" s="12"/>
      <c r="J29" s="12"/>
    </row>
    <row r="30" spans="1:10" ht="18.75" x14ac:dyDescent="0.3">
      <c r="A30" s="84"/>
      <c r="B30" s="15"/>
      <c r="C30" s="15"/>
      <c r="D30" s="15"/>
      <c r="E30" s="80" t="s">
        <v>123</v>
      </c>
      <c r="F30" s="26">
        <f>SUM(F31)</f>
        <v>0</v>
      </c>
      <c r="G30" s="26">
        <f>SUM(G31)</f>
        <v>471</v>
      </c>
      <c r="H30" s="26">
        <f>SUM(H31)</f>
        <v>471</v>
      </c>
      <c r="I30" s="26">
        <f>SUM(I31)</f>
        <v>471</v>
      </c>
      <c r="J30" s="26">
        <f>SUM(J31)</f>
        <v>471</v>
      </c>
    </row>
    <row r="31" spans="1:10" ht="18.75" x14ac:dyDescent="0.3">
      <c r="A31" s="84"/>
      <c r="B31" s="15"/>
      <c r="C31" s="15"/>
      <c r="D31" s="15">
        <v>311000</v>
      </c>
      <c r="E31" s="14" t="s">
        <v>124</v>
      </c>
      <c r="F31" s="12">
        <v>0</v>
      </c>
      <c r="G31" s="12">
        <v>471</v>
      </c>
      <c r="H31" s="12">
        <v>471</v>
      </c>
      <c r="I31" s="12">
        <v>471</v>
      </c>
      <c r="J31" s="12">
        <v>471</v>
      </c>
    </row>
    <row r="32" spans="1:10" ht="18.75" x14ac:dyDescent="0.3">
      <c r="A32" s="84"/>
      <c r="B32" s="15"/>
      <c r="C32" s="15"/>
      <c r="D32" s="15"/>
      <c r="E32" s="14"/>
      <c r="F32" s="12"/>
      <c r="G32" s="12"/>
      <c r="H32" s="12"/>
      <c r="I32" s="12"/>
      <c r="J32" s="12"/>
    </row>
    <row r="33" spans="1:10" ht="18.75" x14ac:dyDescent="0.3">
      <c r="A33" s="16"/>
      <c r="B33" s="15"/>
      <c r="C33" s="15"/>
      <c r="D33" s="15"/>
      <c r="E33" s="14"/>
      <c r="F33" s="12"/>
      <c r="G33" s="12"/>
      <c r="H33" s="12"/>
      <c r="I33" s="12"/>
      <c r="J33" s="12"/>
    </row>
    <row r="34" spans="1:10" ht="37.5" x14ac:dyDescent="0.25">
      <c r="A34" s="13" t="s">
        <v>11</v>
      </c>
      <c r="B34" s="9"/>
      <c r="C34" s="9"/>
      <c r="D34" s="9"/>
      <c r="E34" s="80" t="s">
        <v>44</v>
      </c>
      <c r="F34" s="10">
        <f>SUM(F35:F43)</f>
        <v>2805</v>
      </c>
      <c r="G34" s="10">
        <f>SUM(G35:G43)</f>
        <v>10892</v>
      </c>
      <c r="H34" s="10">
        <f>SUM(H35:H43)</f>
        <v>2805</v>
      </c>
      <c r="I34" s="10">
        <f>SUM(I35:I43)</f>
        <v>2805</v>
      </c>
      <c r="J34" s="10">
        <f>SUM(J35:J43)</f>
        <v>2805</v>
      </c>
    </row>
    <row r="35" spans="1:10" ht="37.5" x14ac:dyDescent="0.3">
      <c r="A35" s="101"/>
      <c r="B35" s="9">
        <v>111</v>
      </c>
      <c r="C35" s="9"/>
      <c r="D35" s="9">
        <v>312001</v>
      </c>
      <c r="E35" s="11" t="s">
        <v>125</v>
      </c>
      <c r="F35" s="12">
        <v>750</v>
      </c>
      <c r="G35" s="12">
        <v>750</v>
      </c>
      <c r="H35" s="12">
        <v>750</v>
      </c>
      <c r="I35" s="12">
        <v>750</v>
      </c>
      <c r="J35" s="12">
        <v>750</v>
      </c>
    </row>
    <row r="36" spans="1:10" ht="37.5" x14ac:dyDescent="0.3">
      <c r="A36" s="101"/>
      <c r="B36" s="9">
        <v>111</v>
      </c>
      <c r="C36" s="9"/>
      <c r="D36" s="9">
        <v>312001</v>
      </c>
      <c r="E36" s="11" t="s">
        <v>126</v>
      </c>
      <c r="F36" s="12">
        <v>250</v>
      </c>
      <c r="G36" s="12">
        <v>250</v>
      </c>
      <c r="H36" s="12">
        <v>250</v>
      </c>
      <c r="I36" s="12">
        <v>250</v>
      </c>
      <c r="J36" s="12">
        <v>250</v>
      </c>
    </row>
    <row r="37" spans="1:10" ht="18.75" x14ac:dyDescent="0.3">
      <c r="A37" s="101"/>
      <c r="B37" s="9">
        <v>111</v>
      </c>
      <c r="C37" s="9"/>
      <c r="D37" s="9">
        <v>312001</v>
      </c>
      <c r="E37" s="11" t="s">
        <v>127</v>
      </c>
      <c r="F37" s="12">
        <v>60</v>
      </c>
      <c r="G37" s="12">
        <v>60</v>
      </c>
      <c r="H37" s="12">
        <v>60</v>
      </c>
      <c r="I37" s="12">
        <v>60</v>
      </c>
      <c r="J37" s="12">
        <v>60</v>
      </c>
    </row>
    <row r="38" spans="1:10" ht="37.5" x14ac:dyDescent="0.3">
      <c r="A38" s="101"/>
      <c r="B38" s="9">
        <v>111</v>
      </c>
      <c r="C38" s="9"/>
      <c r="D38" s="9">
        <v>312001</v>
      </c>
      <c r="E38" s="11" t="s">
        <v>128</v>
      </c>
      <c r="F38" s="12">
        <v>25</v>
      </c>
      <c r="G38" s="12">
        <v>25</v>
      </c>
      <c r="H38" s="12">
        <v>25</v>
      </c>
      <c r="I38" s="12">
        <v>25</v>
      </c>
      <c r="J38" s="12">
        <v>25</v>
      </c>
    </row>
    <row r="39" spans="1:10" ht="18.75" x14ac:dyDescent="0.3">
      <c r="A39" s="101"/>
      <c r="B39" s="9">
        <v>111</v>
      </c>
      <c r="C39" s="9"/>
      <c r="D39" s="9">
        <v>312001</v>
      </c>
      <c r="E39" s="11" t="s">
        <v>129</v>
      </c>
      <c r="F39" s="12">
        <v>20</v>
      </c>
      <c r="G39" s="12">
        <v>20</v>
      </c>
      <c r="H39" s="12">
        <v>20</v>
      </c>
      <c r="I39" s="12">
        <v>20</v>
      </c>
      <c r="J39" s="12">
        <v>20</v>
      </c>
    </row>
    <row r="40" spans="1:10" ht="18.75" x14ac:dyDescent="0.3">
      <c r="A40" s="101"/>
      <c r="B40" s="9">
        <v>111</v>
      </c>
      <c r="C40" s="9"/>
      <c r="D40" s="9">
        <v>312001</v>
      </c>
      <c r="E40" s="11" t="s">
        <v>83</v>
      </c>
      <c r="F40" s="12">
        <v>1400</v>
      </c>
      <c r="G40" s="12">
        <v>1400</v>
      </c>
      <c r="H40" s="12">
        <v>1400</v>
      </c>
      <c r="I40" s="12">
        <v>1400</v>
      </c>
      <c r="J40" s="12">
        <v>1400</v>
      </c>
    </row>
    <row r="41" spans="1:10" ht="18.75" x14ac:dyDescent="0.3">
      <c r="A41" s="101"/>
      <c r="B41" s="9">
        <v>111</v>
      </c>
      <c r="C41" s="9"/>
      <c r="D41" s="9">
        <v>312001</v>
      </c>
      <c r="E41" s="11" t="s">
        <v>159</v>
      </c>
      <c r="F41" s="12"/>
      <c r="G41" s="12">
        <v>7627</v>
      </c>
      <c r="H41" s="12"/>
      <c r="I41" s="12"/>
      <c r="J41" s="12"/>
    </row>
    <row r="42" spans="1:10" ht="18.75" x14ac:dyDescent="0.3">
      <c r="A42" s="101"/>
      <c r="B42" s="9">
        <v>111</v>
      </c>
      <c r="C42" s="9"/>
      <c r="D42" s="9">
        <v>312001</v>
      </c>
      <c r="E42" s="11" t="s">
        <v>160</v>
      </c>
      <c r="F42" s="12"/>
      <c r="G42" s="12">
        <v>460</v>
      </c>
      <c r="H42" s="12"/>
      <c r="I42" s="12"/>
      <c r="J42" s="12"/>
    </row>
    <row r="43" spans="1:10" ht="18.75" x14ac:dyDescent="0.3">
      <c r="A43" s="101"/>
      <c r="B43" s="9">
        <v>111</v>
      </c>
      <c r="C43" s="9"/>
      <c r="D43" s="9">
        <v>312002</v>
      </c>
      <c r="E43" s="11" t="s">
        <v>101</v>
      </c>
      <c r="F43" s="12">
        <v>300</v>
      </c>
      <c r="G43" s="12">
        <v>300</v>
      </c>
      <c r="H43" s="12">
        <v>300</v>
      </c>
      <c r="I43" s="12">
        <v>300</v>
      </c>
      <c r="J43" s="12">
        <v>300</v>
      </c>
    </row>
    <row r="44" spans="1:10" ht="19.5" thickBot="1" x14ac:dyDescent="0.3">
      <c r="A44" s="107" t="s">
        <v>12</v>
      </c>
      <c r="B44" s="108"/>
      <c r="C44" s="108"/>
      <c r="D44" s="108"/>
      <c r="E44" s="108"/>
      <c r="F44" s="76">
        <f t="shared" ref="F44:H44" si="3">SUM(F4+F10+F15+F20+F34)</f>
        <v>246000</v>
      </c>
      <c r="G44" s="76">
        <f t="shared" si="3"/>
        <v>250587</v>
      </c>
      <c r="H44" s="76">
        <f t="shared" si="3"/>
        <v>218775</v>
      </c>
      <c r="I44" s="76">
        <f t="shared" ref="I44:J44" si="4">SUM(I4+I10+I15+I20+I34)</f>
        <v>218775</v>
      </c>
      <c r="J44" s="76">
        <f t="shared" si="4"/>
        <v>218775</v>
      </c>
    </row>
    <row r="45" spans="1:10" ht="19.5" thickBot="1" x14ac:dyDescent="0.35">
      <c r="A45" s="109" t="s">
        <v>26</v>
      </c>
      <c r="B45" s="109"/>
      <c r="C45" s="109"/>
      <c r="D45" s="109"/>
      <c r="E45" s="109"/>
      <c r="F45" s="5"/>
      <c r="G45" s="5"/>
      <c r="H45" s="5"/>
      <c r="I45" s="5"/>
      <c r="J45" s="5"/>
    </row>
    <row r="46" spans="1:10" ht="78.75" customHeight="1" x14ac:dyDescent="0.25">
      <c r="A46" s="97" t="s">
        <v>1</v>
      </c>
      <c r="B46" s="99" t="s">
        <v>38</v>
      </c>
      <c r="C46" s="110"/>
      <c r="D46" s="99" t="s">
        <v>39</v>
      </c>
      <c r="E46" s="99" t="s">
        <v>105</v>
      </c>
      <c r="F46" s="60" t="s">
        <v>109</v>
      </c>
      <c r="G46" s="60" t="s">
        <v>199</v>
      </c>
      <c r="H46" s="60" t="s">
        <v>111</v>
      </c>
      <c r="I46" s="60" t="s">
        <v>196</v>
      </c>
      <c r="J46" s="60" t="s">
        <v>197</v>
      </c>
    </row>
    <row r="47" spans="1:10" ht="18.75" x14ac:dyDescent="0.25">
      <c r="A47" s="98"/>
      <c r="B47" s="100"/>
      <c r="C47" s="111"/>
      <c r="D47" s="100"/>
      <c r="E47" s="100"/>
      <c r="F47" s="61" t="s">
        <v>3</v>
      </c>
      <c r="G47" s="61" t="s">
        <v>3</v>
      </c>
      <c r="H47" s="61" t="s">
        <v>3</v>
      </c>
      <c r="I47" s="61" t="s">
        <v>3</v>
      </c>
      <c r="J47" s="61" t="s">
        <v>3</v>
      </c>
    </row>
    <row r="48" spans="1:10" ht="18.75" x14ac:dyDescent="0.3">
      <c r="A48" s="17" t="s">
        <v>4</v>
      </c>
      <c r="B48" s="18"/>
      <c r="C48" s="18"/>
      <c r="D48" s="18">
        <v>233</v>
      </c>
      <c r="E48" s="19" t="s">
        <v>99</v>
      </c>
      <c r="F48" s="12"/>
      <c r="G48" s="12">
        <v>560</v>
      </c>
      <c r="H48" s="12"/>
      <c r="I48" s="12"/>
      <c r="J48" s="12"/>
    </row>
    <row r="49" spans="1:10" ht="18.75" x14ac:dyDescent="0.3">
      <c r="A49" s="17"/>
      <c r="B49" s="18"/>
      <c r="C49" s="18"/>
      <c r="D49" s="18">
        <v>322</v>
      </c>
      <c r="E49" s="19" t="s">
        <v>184</v>
      </c>
      <c r="F49" s="12"/>
      <c r="G49" s="12">
        <v>22420</v>
      </c>
      <c r="H49" s="12"/>
      <c r="I49" s="12"/>
      <c r="J49" s="12"/>
    </row>
    <row r="50" spans="1:10" ht="19.5" thickBot="1" x14ac:dyDescent="0.35">
      <c r="A50" s="69" t="s">
        <v>25</v>
      </c>
      <c r="B50" s="70"/>
      <c r="C50" s="70"/>
      <c r="D50" s="70"/>
      <c r="E50" s="70"/>
      <c r="F50" s="77"/>
      <c r="G50" s="77">
        <f>SUM(G48:G49)</f>
        <v>22980</v>
      </c>
      <c r="H50" s="77">
        <f>SUM(H48:H49)</f>
        <v>0</v>
      </c>
      <c r="I50" s="77">
        <f>SUM(I48:I49)</f>
        <v>0</v>
      </c>
      <c r="J50" s="77">
        <f>SUM(J48:J49)</f>
        <v>0</v>
      </c>
    </row>
    <row r="51" spans="1:10" ht="19.5" thickBot="1" x14ac:dyDescent="0.35">
      <c r="A51" s="109" t="s">
        <v>24</v>
      </c>
      <c r="B51" s="109"/>
      <c r="C51" s="109"/>
      <c r="D51" s="109"/>
      <c r="E51" s="109"/>
      <c r="F51" s="5"/>
      <c r="G51" s="5"/>
      <c r="H51" s="5"/>
      <c r="I51" s="5"/>
      <c r="J51" s="5"/>
    </row>
    <row r="52" spans="1:10" ht="75.75" customHeight="1" x14ac:dyDescent="0.25">
      <c r="A52" s="97" t="s">
        <v>1</v>
      </c>
      <c r="B52" s="99" t="s">
        <v>38</v>
      </c>
      <c r="C52" s="110"/>
      <c r="D52" s="99" t="s">
        <v>39</v>
      </c>
      <c r="E52" s="99" t="s">
        <v>2</v>
      </c>
      <c r="F52" s="60" t="s">
        <v>109</v>
      </c>
      <c r="G52" s="60" t="s">
        <v>199</v>
      </c>
      <c r="H52" s="60" t="s">
        <v>111</v>
      </c>
      <c r="I52" s="60" t="s">
        <v>196</v>
      </c>
      <c r="J52" s="60" t="s">
        <v>197</v>
      </c>
    </row>
    <row r="53" spans="1:10" ht="18.75" x14ac:dyDescent="0.25">
      <c r="A53" s="98"/>
      <c r="B53" s="100"/>
      <c r="C53" s="111"/>
      <c r="D53" s="100"/>
      <c r="E53" s="100"/>
      <c r="F53" s="61" t="s">
        <v>3</v>
      </c>
      <c r="G53" s="61" t="s">
        <v>3</v>
      </c>
      <c r="H53" s="61" t="s">
        <v>3</v>
      </c>
      <c r="I53" s="61" t="s">
        <v>3</v>
      </c>
      <c r="J53" s="61" t="s">
        <v>3</v>
      </c>
    </row>
    <row r="54" spans="1:10" ht="18.75" x14ac:dyDescent="0.3">
      <c r="A54" s="17"/>
      <c r="B54" s="18"/>
      <c r="C54" s="18"/>
      <c r="D54" s="18"/>
      <c r="E54" s="19"/>
      <c r="F54" s="12">
        <v>0</v>
      </c>
      <c r="G54" s="12">
        <v>0</v>
      </c>
      <c r="H54" s="12">
        <v>0</v>
      </c>
      <c r="I54" s="12">
        <v>0</v>
      </c>
      <c r="J54" s="12">
        <v>0</v>
      </c>
    </row>
    <row r="55" spans="1:10" ht="18.75" x14ac:dyDescent="0.3">
      <c r="A55" s="17"/>
      <c r="B55" s="18"/>
      <c r="C55" s="18"/>
      <c r="D55" s="18"/>
      <c r="E55" s="19"/>
      <c r="F55" s="12"/>
      <c r="G55" s="12"/>
      <c r="H55" s="12"/>
      <c r="I55" s="12"/>
      <c r="J55" s="12"/>
    </row>
    <row r="56" spans="1:10" ht="18.75" x14ac:dyDescent="0.3">
      <c r="A56" s="17"/>
      <c r="B56" s="18"/>
      <c r="C56" s="18"/>
      <c r="D56" s="18"/>
      <c r="E56" s="19" t="s">
        <v>104</v>
      </c>
      <c r="F56" s="21"/>
      <c r="G56" s="21"/>
      <c r="H56" s="21"/>
      <c r="I56" s="21"/>
      <c r="J56" s="21"/>
    </row>
    <row r="57" spans="1:10" ht="16.5" customHeight="1" x14ac:dyDescent="0.3">
      <c r="A57" s="78" t="s">
        <v>19</v>
      </c>
      <c r="B57" s="67"/>
      <c r="C57" s="67"/>
      <c r="D57" s="67"/>
      <c r="E57" s="67"/>
      <c r="F57" s="79">
        <f t="shared" ref="F57" si="5">SUM(F54:F56)</f>
        <v>0</v>
      </c>
      <c r="G57" s="79">
        <f t="shared" ref="G57:H57" si="6">SUM(G54:G56)</f>
        <v>0</v>
      </c>
      <c r="H57" s="79">
        <f t="shared" si="6"/>
        <v>0</v>
      </c>
      <c r="I57" s="79">
        <f t="shared" ref="I57:J57" si="7">SUM(I54:I56)</f>
        <v>0</v>
      </c>
      <c r="J57" s="79">
        <f t="shared" si="7"/>
        <v>0</v>
      </c>
    </row>
    <row r="58" spans="1:10" ht="20.25" thickBot="1" x14ac:dyDescent="0.4">
      <c r="A58" s="103" t="s">
        <v>13</v>
      </c>
      <c r="B58" s="104"/>
      <c r="C58" s="104"/>
      <c r="D58" s="104"/>
      <c r="E58" s="104"/>
      <c r="F58" s="22">
        <f t="shared" ref="F58" si="8">F44+F50+F57</f>
        <v>246000</v>
      </c>
      <c r="G58" s="22">
        <f t="shared" ref="G58" si="9">G44+G50+G57</f>
        <v>273567</v>
      </c>
      <c r="H58" s="22">
        <f t="shared" ref="H58:I58" si="10">H44+H50+H57</f>
        <v>218775</v>
      </c>
      <c r="I58" s="22">
        <f t="shared" si="10"/>
        <v>218775</v>
      </c>
      <c r="J58" s="22">
        <f t="shared" ref="J58" si="11">J44+J50+J57</f>
        <v>218775</v>
      </c>
    </row>
    <row r="59" spans="1:10" ht="21" customHeight="1" x14ac:dyDescent="0.25">
      <c r="A59" s="105"/>
      <c r="B59" s="105"/>
      <c r="C59" s="105"/>
      <c r="D59" s="105"/>
      <c r="E59" s="106"/>
    </row>
    <row r="60" spans="1:10" x14ac:dyDescent="0.25">
      <c r="A60" s="2"/>
      <c r="B60" s="2"/>
      <c r="C60" s="2"/>
      <c r="D60" s="2"/>
      <c r="E60" s="2"/>
    </row>
    <row r="61" spans="1:10" x14ac:dyDescent="0.25">
      <c r="A61" s="2"/>
      <c r="B61" s="2"/>
      <c r="C61" s="2"/>
      <c r="D61" s="2"/>
      <c r="E61" s="2"/>
    </row>
    <row r="62" spans="1:10" x14ac:dyDescent="0.25">
      <c r="A62" s="2"/>
      <c r="B62" s="2"/>
      <c r="C62" s="2"/>
      <c r="D62" s="2"/>
      <c r="E62" s="2"/>
    </row>
    <row r="63" spans="1:10" x14ac:dyDescent="0.25">
      <c r="A63" s="2"/>
      <c r="B63" s="2"/>
      <c r="C63" s="2"/>
      <c r="D63" s="2"/>
      <c r="E63" s="2"/>
    </row>
    <row r="64" spans="1:10" x14ac:dyDescent="0.25">
      <c r="A64" s="2"/>
      <c r="B64" s="2"/>
      <c r="C64" s="2"/>
      <c r="D64" s="2"/>
      <c r="E64" s="2"/>
    </row>
    <row r="65" spans="1:5" x14ac:dyDescent="0.25">
      <c r="A65" s="2"/>
      <c r="B65" s="2"/>
      <c r="C65" s="2"/>
      <c r="D65" s="2"/>
      <c r="E65" s="2"/>
    </row>
    <row r="66" spans="1:5" x14ac:dyDescent="0.25">
      <c r="A66" s="2"/>
      <c r="B66" s="2"/>
      <c r="C66" s="2"/>
      <c r="D66" s="2"/>
      <c r="E66" s="2"/>
    </row>
    <row r="67" spans="1:5" x14ac:dyDescent="0.25">
      <c r="A67" s="2"/>
      <c r="B67" s="2"/>
      <c r="C67" s="2"/>
      <c r="D67" s="2"/>
      <c r="E67" s="2"/>
    </row>
    <row r="68" spans="1:5" x14ac:dyDescent="0.25">
      <c r="A68" s="2"/>
      <c r="B68" s="2"/>
      <c r="C68" s="2"/>
      <c r="D68" s="2"/>
      <c r="E68" s="2"/>
    </row>
    <row r="69" spans="1:5" x14ac:dyDescent="0.25">
      <c r="A69" s="2"/>
      <c r="B69" s="2"/>
      <c r="C69" s="2"/>
      <c r="D69" s="2"/>
      <c r="E69" s="2"/>
    </row>
    <row r="70" spans="1:5" x14ac:dyDescent="0.25">
      <c r="A70" s="2"/>
      <c r="B70" s="2"/>
      <c r="C70" s="2"/>
      <c r="D70" s="2"/>
      <c r="E70" s="2"/>
    </row>
    <row r="71" spans="1:5" x14ac:dyDescent="0.25">
      <c r="A71" s="2"/>
      <c r="B71" s="2"/>
      <c r="C71" s="2"/>
      <c r="D71" s="2"/>
      <c r="E71" s="2"/>
    </row>
    <row r="72" spans="1:5" x14ac:dyDescent="0.25">
      <c r="A72" s="2"/>
      <c r="B72" s="2"/>
      <c r="C72" s="2"/>
      <c r="D72" s="2"/>
      <c r="E72" s="2"/>
    </row>
    <row r="73" spans="1:5" x14ac:dyDescent="0.25">
      <c r="A73" s="2"/>
      <c r="B73" s="2"/>
      <c r="C73" s="2"/>
      <c r="D73" s="2"/>
      <c r="E73" s="2"/>
    </row>
    <row r="74" spans="1:5" x14ac:dyDescent="0.25">
      <c r="A74" s="2"/>
      <c r="B74" s="2"/>
      <c r="C74" s="2"/>
      <c r="D74" s="2"/>
      <c r="E74" s="2"/>
    </row>
    <row r="75" spans="1:5" x14ac:dyDescent="0.25">
      <c r="A75" s="2"/>
      <c r="B75" s="2"/>
      <c r="C75" s="2"/>
      <c r="D75" s="2"/>
      <c r="E75" s="2"/>
    </row>
    <row r="76" spans="1:5" x14ac:dyDescent="0.25">
      <c r="A76" s="2"/>
      <c r="B76" s="2"/>
      <c r="C76" s="2"/>
      <c r="D76" s="2"/>
      <c r="E76" s="2"/>
    </row>
    <row r="77" spans="1:5" x14ac:dyDescent="0.25">
      <c r="A77" s="2"/>
      <c r="B77" s="2"/>
      <c r="C77" s="2"/>
      <c r="D77" s="2"/>
      <c r="E77" s="2"/>
    </row>
    <row r="78" spans="1:5" x14ac:dyDescent="0.25">
      <c r="A78" s="2"/>
      <c r="B78" s="2"/>
      <c r="C78" s="2"/>
      <c r="D78" s="2"/>
      <c r="E78" s="2"/>
    </row>
    <row r="79" spans="1:5" x14ac:dyDescent="0.25">
      <c r="A79" s="2"/>
      <c r="B79" s="2"/>
      <c r="C79" s="2"/>
      <c r="D79" s="2"/>
      <c r="E79" s="2"/>
    </row>
    <row r="80" spans="1:5" x14ac:dyDescent="0.25">
      <c r="A80" s="2"/>
      <c r="B80" s="2"/>
      <c r="C80" s="2"/>
      <c r="D80" s="2"/>
      <c r="E80" s="2"/>
    </row>
    <row r="81" spans="1:5" x14ac:dyDescent="0.25">
      <c r="A81" s="2"/>
      <c r="B81" s="2"/>
      <c r="C81" s="2"/>
      <c r="D81" s="2"/>
      <c r="E81" s="2"/>
    </row>
    <row r="82" spans="1:5" x14ac:dyDescent="0.25">
      <c r="A82" s="2"/>
      <c r="B82" s="2"/>
      <c r="C82" s="2"/>
      <c r="D82" s="2"/>
      <c r="E82" s="2"/>
    </row>
    <row r="83" spans="1:5" x14ac:dyDescent="0.25">
      <c r="A83" s="2"/>
      <c r="B83" s="2"/>
      <c r="C83" s="2"/>
      <c r="D83" s="2"/>
      <c r="E83" s="2"/>
    </row>
    <row r="84" spans="1:5" x14ac:dyDescent="0.25">
      <c r="A84" s="2"/>
      <c r="B84" s="2"/>
      <c r="C84" s="2"/>
      <c r="D84" s="2"/>
      <c r="E84" s="2"/>
    </row>
    <row r="85" spans="1:5" x14ac:dyDescent="0.25">
      <c r="A85" s="2"/>
      <c r="B85" s="2"/>
      <c r="C85" s="2"/>
      <c r="D85" s="2"/>
      <c r="E85" s="2"/>
    </row>
    <row r="86" spans="1:5" x14ac:dyDescent="0.25">
      <c r="A86" s="2"/>
      <c r="B86" s="2"/>
      <c r="C86" s="2"/>
      <c r="D86" s="2"/>
      <c r="E86" s="2"/>
    </row>
    <row r="87" spans="1:5" x14ac:dyDescent="0.25">
      <c r="A87" s="2"/>
      <c r="B87" s="2"/>
      <c r="C87" s="2"/>
      <c r="D87" s="2"/>
      <c r="E87" s="2"/>
    </row>
    <row r="88" spans="1:5" x14ac:dyDescent="0.25">
      <c r="A88" s="2"/>
      <c r="B88" s="2"/>
      <c r="C88" s="2"/>
      <c r="D88" s="2"/>
      <c r="E88" s="2"/>
    </row>
    <row r="89" spans="1:5" x14ac:dyDescent="0.25">
      <c r="A89" s="2"/>
      <c r="B89" s="2"/>
      <c r="C89" s="2"/>
      <c r="D89" s="2"/>
      <c r="E89" s="2"/>
    </row>
    <row r="90" spans="1:5" x14ac:dyDescent="0.25">
      <c r="A90" s="2"/>
      <c r="B90" s="2"/>
      <c r="C90" s="2"/>
      <c r="D90" s="2"/>
      <c r="E90" s="2"/>
    </row>
    <row r="91" spans="1:5" x14ac:dyDescent="0.25">
      <c r="A91" s="2"/>
      <c r="B91" s="2"/>
      <c r="C91" s="2"/>
      <c r="D91" s="2"/>
      <c r="E91" s="2"/>
    </row>
    <row r="92" spans="1:5" x14ac:dyDescent="0.25">
      <c r="A92" s="2"/>
      <c r="B92" s="2"/>
      <c r="C92" s="2"/>
      <c r="D92" s="2"/>
      <c r="E92" s="2"/>
    </row>
    <row r="93" spans="1:5" x14ac:dyDescent="0.25">
      <c r="A93" s="2"/>
      <c r="B93" s="2"/>
      <c r="C93" s="2"/>
      <c r="D93" s="2"/>
      <c r="E93" s="2"/>
    </row>
    <row r="94" spans="1:5" x14ac:dyDescent="0.25">
      <c r="A94" s="2"/>
      <c r="B94" s="2"/>
      <c r="C94" s="2"/>
      <c r="D94" s="2"/>
      <c r="E94" s="2"/>
    </row>
  </sheetData>
  <mergeCells count="23">
    <mergeCell ref="A58:E58"/>
    <mergeCell ref="A59:E59"/>
    <mergeCell ref="B52:B53"/>
    <mergeCell ref="D52:D53"/>
    <mergeCell ref="A35:A43"/>
    <mergeCell ref="B46:B47"/>
    <mergeCell ref="D46:D47"/>
    <mergeCell ref="A44:E44"/>
    <mergeCell ref="A45:E45"/>
    <mergeCell ref="A46:A47"/>
    <mergeCell ref="E46:E47"/>
    <mergeCell ref="C52:C53"/>
    <mergeCell ref="C46:C47"/>
    <mergeCell ref="A51:E51"/>
    <mergeCell ref="A52:A53"/>
    <mergeCell ref="E52:E53"/>
    <mergeCell ref="A2:A3"/>
    <mergeCell ref="E2:E3"/>
    <mergeCell ref="A4:A7"/>
    <mergeCell ref="A20:A24"/>
    <mergeCell ref="C2:C3"/>
    <mergeCell ref="B2:B3"/>
    <mergeCell ref="D2:D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2" manualBreakCount="2">
    <brk id="45" max="7" man="1"/>
    <brk id="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tabSelected="1" zoomScaleNormal="100" workbookViewId="0">
      <pane ySplit="1" topLeftCell="A2" activePane="bottomLeft" state="frozen"/>
      <selection pane="bottomLeft" activeCell="L130" sqref="L130"/>
    </sheetView>
  </sheetViews>
  <sheetFormatPr defaultRowHeight="15" x14ac:dyDescent="0.25"/>
  <cols>
    <col min="2" max="2" width="8.42578125" customWidth="1"/>
    <col min="3" max="3" width="8.7109375" customWidth="1"/>
    <col min="4" max="4" width="10.28515625" customWidth="1"/>
    <col min="5" max="5" width="54" customWidth="1"/>
    <col min="6" max="10" width="17.7109375" customWidth="1"/>
  </cols>
  <sheetData>
    <row r="1" spans="1:10" ht="114.75" customHeight="1" x14ac:dyDescent="0.25">
      <c r="A1" s="115" t="s">
        <v>1</v>
      </c>
      <c r="B1" s="117" t="s">
        <v>38</v>
      </c>
      <c r="C1" s="117"/>
      <c r="D1" s="117" t="s">
        <v>39</v>
      </c>
      <c r="E1" s="117" t="s">
        <v>35</v>
      </c>
      <c r="F1" s="60" t="s">
        <v>187</v>
      </c>
      <c r="G1" s="60" t="s">
        <v>199</v>
      </c>
      <c r="H1" s="60" t="s">
        <v>112</v>
      </c>
      <c r="I1" s="60" t="s">
        <v>194</v>
      </c>
      <c r="J1" s="60" t="s">
        <v>195</v>
      </c>
    </row>
    <row r="2" spans="1:10" ht="18.75" x14ac:dyDescent="0.25">
      <c r="A2" s="116"/>
      <c r="B2" s="118"/>
      <c r="C2" s="118"/>
      <c r="D2" s="118"/>
      <c r="E2" s="118"/>
      <c r="F2" s="61" t="s">
        <v>3</v>
      </c>
      <c r="G2" s="61" t="s">
        <v>3</v>
      </c>
      <c r="H2" s="61" t="s">
        <v>3</v>
      </c>
      <c r="I2" s="61" t="s">
        <v>3</v>
      </c>
      <c r="J2" s="61" t="s">
        <v>3</v>
      </c>
    </row>
    <row r="3" spans="1:10" ht="18.75" x14ac:dyDescent="0.3">
      <c r="A3" s="24" t="s">
        <v>59</v>
      </c>
      <c r="B3" s="25" t="s">
        <v>45</v>
      </c>
      <c r="C3" s="25" t="s">
        <v>63</v>
      </c>
      <c r="D3" s="25"/>
      <c r="E3" s="67" t="s">
        <v>154</v>
      </c>
      <c r="F3" s="26">
        <f>SUM(F4:F28)</f>
        <v>159567</v>
      </c>
      <c r="G3" s="26">
        <f>SUM(G4:G28)</f>
        <v>131540</v>
      </c>
      <c r="H3" s="26">
        <f>SUM(H4:H28)</f>
        <v>126170</v>
      </c>
      <c r="I3" s="26">
        <f>SUM(I4:I28)</f>
        <v>126170</v>
      </c>
      <c r="J3" s="26">
        <f>SUM(J4:J28)</f>
        <v>126170</v>
      </c>
    </row>
    <row r="4" spans="1:10" ht="18.75" x14ac:dyDescent="0.3">
      <c r="A4" s="27"/>
      <c r="B4" s="28"/>
      <c r="C4" s="28"/>
      <c r="D4" s="28" t="s">
        <v>46</v>
      </c>
      <c r="E4" s="29" t="s">
        <v>78</v>
      </c>
      <c r="F4" s="66">
        <v>80000</v>
      </c>
      <c r="G4" s="66">
        <v>60000</v>
      </c>
      <c r="H4" s="96">
        <v>60000</v>
      </c>
      <c r="I4" s="96">
        <v>60000</v>
      </c>
      <c r="J4" s="96">
        <v>60000</v>
      </c>
    </row>
    <row r="5" spans="1:10" ht="18.75" x14ac:dyDescent="0.3">
      <c r="A5" s="27"/>
      <c r="B5" s="28"/>
      <c r="C5" s="28"/>
      <c r="D5" s="28"/>
      <c r="E5" s="29" t="s">
        <v>79</v>
      </c>
      <c r="F5" s="66">
        <v>2970</v>
      </c>
      <c r="G5" s="66">
        <v>2970</v>
      </c>
      <c r="H5" s="66"/>
      <c r="I5" s="66"/>
      <c r="J5" s="66"/>
    </row>
    <row r="6" spans="1:10" ht="18.75" x14ac:dyDescent="0.3">
      <c r="A6" s="27"/>
      <c r="B6" s="28"/>
      <c r="C6" s="28"/>
      <c r="D6" s="28" t="s">
        <v>47</v>
      </c>
      <c r="E6" s="29" t="s">
        <v>48</v>
      </c>
      <c r="F6" s="66">
        <v>29197</v>
      </c>
      <c r="G6" s="66">
        <v>21570</v>
      </c>
      <c r="H6" s="66">
        <v>21570</v>
      </c>
      <c r="I6" s="66">
        <v>21570</v>
      </c>
      <c r="J6" s="66">
        <v>21570</v>
      </c>
    </row>
    <row r="7" spans="1:10" ht="18.75" x14ac:dyDescent="0.3">
      <c r="A7" s="27"/>
      <c r="B7" s="28"/>
      <c r="C7" s="28"/>
      <c r="D7" s="28" t="s">
        <v>49</v>
      </c>
      <c r="E7" s="29" t="s">
        <v>50</v>
      </c>
      <c r="F7" s="30">
        <v>3500</v>
      </c>
      <c r="G7" s="30">
        <v>3500</v>
      </c>
      <c r="H7" s="30">
        <v>2500</v>
      </c>
      <c r="I7" s="30">
        <v>2500</v>
      </c>
      <c r="J7" s="30">
        <v>2500</v>
      </c>
    </row>
    <row r="8" spans="1:10" ht="18.75" x14ac:dyDescent="0.3">
      <c r="A8" s="27"/>
      <c r="B8" s="28"/>
      <c r="C8" s="28"/>
      <c r="D8" s="28" t="s">
        <v>51</v>
      </c>
      <c r="E8" s="29" t="s">
        <v>162</v>
      </c>
      <c r="F8" s="30">
        <v>6000</v>
      </c>
      <c r="G8" s="30">
        <v>6000</v>
      </c>
      <c r="H8" s="30">
        <v>4000</v>
      </c>
      <c r="I8" s="30">
        <v>4000</v>
      </c>
      <c r="J8" s="30">
        <v>4000</v>
      </c>
    </row>
    <row r="9" spans="1:10" ht="18.75" x14ac:dyDescent="0.3">
      <c r="A9" s="27"/>
      <c r="B9" s="28"/>
      <c r="C9" s="28"/>
      <c r="D9" s="28" t="s">
        <v>51</v>
      </c>
      <c r="E9" s="29" t="s">
        <v>161</v>
      </c>
      <c r="F9" s="30">
        <v>650</v>
      </c>
      <c r="G9" s="30">
        <v>650</v>
      </c>
      <c r="H9" s="21">
        <v>600</v>
      </c>
      <c r="I9" s="21">
        <v>600</v>
      </c>
      <c r="J9" s="21">
        <v>600</v>
      </c>
    </row>
    <row r="10" spans="1:10" ht="18.75" x14ac:dyDescent="0.3">
      <c r="A10" s="27"/>
      <c r="B10" s="28"/>
      <c r="C10" s="28"/>
      <c r="D10" s="28" t="s">
        <v>51</v>
      </c>
      <c r="E10" s="29" t="s">
        <v>100</v>
      </c>
      <c r="F10" s="30">
        <v>2550</v>
      </c>
      <c r="G10" s="30">
        <v>2550</v>
      </c>
      <c r="H10" s="30">
        <v>2500</v>
      </c>
      <c r="I10" s="30">
        <v>2500</v>
      </c>
      <c r="J10" s="30">
        <v>2500</v>
      </c>
    </row>
    <row r="11" spans="1:10" ht="18.75" x14ac:dyDescent="0.3">
      <c r="A11" s="27"/>
      <c r="B11" s="28"/>
      <c r="C11" s="28"/>
      <c r="D11" s="28" t="s">
        <v>52</v>
      </c>
      <c r="E11" s="29" t="s">
        <v>155</v>
      </c>
      <c r="F11" s="30">
        <v>2500</v>
      </c>
      <c r="G11" s="30">
        <v>2500</v>
      </c>
      <c r="H11" s="30"/>
      <c r="I11" s="30"/>
      <c r="J11" s="30"/>
    </row>
    <row r="12" spans="1:10" ht="18.75" x14ac:dyDescent="0.3">
      <c r="A12" s="27"/>
      <c r="B12" s="28"/>
      <c r="C12" s="28"/>
      <c r="D12" s="28" t="s">
        <v>52</v>
      </c>
      <c r="E12" s="29" t="s">
        <v>163</v>
      </c>
      <c r="F12" s="30">
        <v>800</v>
      </c>
      <c r="G12" s="30">
        <v>800</v>
      </c>
      <c r="H12" s="30"/>
      <c r="I12" s="30"/>
      <c r="J12" s="30"/>
    </row>
    <row r="13" spans="1:10" ht="18.75" x14ac:dyDescent="0.3">
      <c r="A13" s="27"/>
      <c r="B13" s="28"/>
      <c r="C13" s="28"/>
      <c r="D13" s="28" t="s">
        <v>52</v>
      </c>
      <c r="E13" s="29" t="s">
        <v>70</v>
      </c>
      <c r="F13" s="12">
        <v>8000</v>
      </c>
      <c r="G13" s="12">
        <v>5800</v>
      </c>
      <c r="H13" s="12">
        <v>3000</v>
      </c>
      <c r="I13" s="12">
        <v>3000</v>
      </c>
      <c r="J13" s="12">
        <v>3000</v>
      </c>
    </row>
    <row r="14" spans="1:10" ht="18.75" x14ac:dyDescent="0.3">
      <c r="A14" s="27"/>
      <c r="B14" s="28"/>
      <c r="C14" s="28"/>
      <c r="D14" s="28" t="s">
        <v>52</v>
      </c>
      <c r="E14" s="29" t="s">
        <v>164</v>
      </c>
      <c r="F14" s="12">
        <v>500</v>
      </c>
      <c r="G14" s="12">
        <v>500</v>
      </c>
      <c r="H14" s="12">
        <v>100</v>
      </c>
      <c r="I14" s="12">
        <v>100</v>
      </c>
      <c r="J14" s="12">
        <v>100</v>
      </c>
    </row>
    <row r="15" spans="1:10" ht="18.75" x14ac:dyDescent="0.3">
      <c r="A15" s="27"/>
      <c r="B15" s="28"/>
      <c r="C15" s="28"/>
      <c r="D15" s="28" t="s">
        <v>53</v>
      </c>
      <c r="E15" s="86" t="s">
        <v>165</v>
      </c>
      <c r="F15" s="23">
        <v>500</v>
      </c>
      <c r="G15" s="23">
        <v>1100</v>
      </c>
      <c r="H15" s="23">
        <v>1000</v>
      </c>
      <c r="I15" s="23">
        <v>1000</v>
      </c>
      <c r="J15" s="23">
        <v>1000</v>
      </c>
    </row>
    <row r="16" spans="1:10" ht="18.75" x14ac:dyDescent="0.3">
      <c r="A16" s="27"/>
      <c r="B16" s="28"/>
      <c r="C16" s="28"/>
      <c r="D16" s="28" t="s">
        <v>53</v>
      </c>
      <c r="E16" s="86" t="s">
        <v>166</v>
      </c>
      <c r="F16" s="23">
        <v>300</v>
      </c>
      <c r="G16" s="23">
        <v>300</v>
      </c>
      <c r="H16" s="23"/>
      <c r="I16" s="23"/>
      <c r="J16" s="23"/>
    </row>
    <row r="17" spans="1:10" ht="18.75" x14ac:dyDescent="0.3">
      <c r="A17" s="27"/>
      <c r="B17" s="28"/>
      <c r="C17" s="28"/>
      <c r="D17" s="28" t="s">
        <v>53</v>
      </c>
      <c r="E17" s="86" t="s">
        <v>156</v>
      </c>
      <c r="F17" s="23">
        <v>5000</v>
      </c>
      <c r="G17" s="23">
        <v>5000</v>
      </c>
      <c r="H17" s="23">
        <v>1000</v>
      </c>
      <c r="I17" s="23">
        <v>1000</v>
      </c>
      <c r="J17" s="23">
        <v>1000</v>
      </c>
    </row>
    <row r="18" spans="1:10" ht="18.75" x14ac:dyDescent="0.3">
      <c r="A18" s="27"/>
      <c r="B18" s="28"/>
      <c r="C18" s="28"/>
      <c r="D18" s="28" t="s">
        <v>106</v>
      </c>
      <c r="E18" s="29" t="s">
        <v>198</v>
      </c>
      <c r="F18" s="23"/>
      <c r="G18" s="23"/>
      <c r="H18" s="23">
        <v>1000</v>
      </c>
      <c r="I18" s="23">
        <v>1000</v>
      </c>
      <c r="J18" s="23">
        <v>1000</v>
      </c>
    </row>
    <row r="19" spans="1:10" ht="18.75" x14ac:dyDescent="0.3">
      <c r="A19" s="32"/>
      <c r="B19" s="33"/>
      <c r="C19" s="33"/>
      <c r="D19" s="33" t="s">
        <v>54</v>
      </c>
      <c r="E19" s="29" t="s">
        <v>167</v>
      </c>
      <c r="F19" s="20">
        <v>5000</v>
      </c>
      <c r="G19" s="20">
        <v>5000</v>
      </c>
      <c r="H19" s="20">
        <v>13000</v>
      </c>
      <c r="I19" s="20">
        <v>13000</v>
      </c>
      <c r="J19" s="20">
        <v>13000</v>
      </c>
    </row>
    <row r="20" spans="1:10" ht="18.75" x14ac:dyDescent="0.3">
      <c r="A20" s="32"/>
      <c r="B20" s="33"/>
      <c r="C20" s="33"/>
      <c r="D20" s="33" t="s">
        <v>54</v>
      </c>
      <c r="E20" s="29" t="s">
        <v>168</v>
      </c>
      <c r="F20" s="20">
        <v>1000</v>
      </c>
      <c r="G20" s="20">
        <v>1000</v>
      </c>
      <c r="H20" s="20">
        <v>500</v>
      </c>
      <c r="I20" s="20">
        <v>500</v>
      </c>
      <c r="J20" s="20">
        <v>500</v>
      </c>
    </row>
    <row r="21" spans="1:10" ht="18.75" x14ac:dyDescent="0.3">
      <c r="A21" s="32"/>
      <c r="B21" s="33"/>
      <c r="C21" s="33"/>
      <c r="D21" s="33" t="s">
        <v>54</v>
      </c>
      <c r="E21" s="29" t="s">
        <v>169</v>
      </c>
      <c r="F21" s="20"/>
      <c r="G21" s="20"/>
      <c r="H21" s="20">
        <v>1000</v>
      </c>
      <c r="I21" s="20">
        <v>1000</v>
      </c>
      <c r="J21" s="20">
        <v>1000</v>
      </c>
    </row>
    <row r="22" spans="1:10" ht="18.75" x14ac:dyDescent="0.3">
      <c r="A22" s="32"/>
      <c r="B22" s="33"/>
      <c r="C22" s="33"/>
      <c r="D22" s="33" t="s">
        <v>54</v>
      </c>
      <c r="E22" s="29" t="s">
        <v>157</v>
      </c>
      <c r="F22" s="23">
        <v>3000</v>
      </c>
      <c r="G22" s="23">
        <v>4000</v>
      </c>
      <c r="H22" s="23">
        <v>4000</v>
      </c>
      <c r="I22" s="23">
        <v>4000</v>
      </c>
      <c r="J22" s="23">
        <v>4000</v>
      </c>
    </row>
    <row r="23" spans="1:10" ht="18.75" x14ac:dyDescent="0.3">
      <c r="A23" s="32"/>
      <c r="B23" s="33"/>
      <c r="C23" s="33"/>
      <c r="D23" s="33" t="s">
        <v>54</v>
      </c>
      <c r="E23" s="29" t="s">
        <v>79</v>
      </c>
      <c r="F23" s="20"/>
      <c r="G23" s="20"/>
      <c r="H23" s="20">
        <v>2300</v>
      </c>
      <c r="I23" s="20">
        <v>2300</v>
      </c>
      <c r="J23" s="20">
        <v>2300</v>
      </c>
    </row>
    <row r="24" spans="1:10" ht="18.75" x14ac:dyDescent="0.3">
      <c r="A24" s="32"/>
      <c r="B24" s="33"/>
      <c r="C24" s="33"/>
      <c r="D24" s="33" t="s">
        <v>54</v>
      </c>
      <c r="E24" s="29" t="s">
        <v>170</v>
      </c>
      <c r="F24" s="20">
        <v>900</v>
      </c>
      <c r="G24" s="20">
        <v>1100</v>
      </c>
      <c r="H24" s="20">
        <v>1100</v>
      </c>
      <c r="I24" s="20">
        <v>1100</v>
      </c>
      <c r="J24" s="20">
        <v>1100</v>
      </c>
    </row>
    <row r="25" spans="1:10" ht="18.75" x14ac:dyDescent="0.3">
      <c r="A25" s="32"/>
      <c r="B25" s="33"/>
      <c r="C25" s="33"/>
      <c r="D25" s="33" t="s">
        <v>54</v>
      </c>
      <c r="E25" s="29" t="s">
        <v>171</v>
      </c>
      <c r="F25" s="20">
        <v>1200</v>
      </c>
      <c r="G25" s="20">
        <v>1200</v>
      </c>
      <c r="H25" s="20">
        <v>1000</v>
      </c>
      <c r="I25" s="20">
        <v>1000</v>
      </c>
      <c r="J25" s="20">
        <v>1000</v>
      </c>
    </row>
    <row r="26" spans="1:10" ht="18.75" x14ac:dyDescent="0.3">
      <c r="A26" s="32"/>
      <c r="B26" s="33"/>
      <c r="C26" s="33"/>
      <c r="D26" s="33" t="s">
        <v>172</v>
      </c>
      <c r="E26" s="29" t="s">
        <v>173</v>
      </c>
      <c r="F26" s="20"/>
      <c r="G26" s="20"/>
      <c r="H26" s="20"/>
      <c r="I26" s="20"/>
      <c r="J26" s="20"/>
    </row>
    <row r="27" spans="1:10" ht="18.75" x14ac:dyDescent="0.3">
      <c r="A27" s="32"/>
      <c r="B27" s="33"/>
      <c r="C27" s="33"/>
      <c r="D27" s="33" t="s">
        <v>174</v>
      </c>
      <c r="E27" s="29" t="s">
        <v>175</v>
      </c>
      <c r="F27" s="20">
        <v>2000</v>
      </c>
      <c r="G27" s="20">
        <v>2000</v>
      </c>
      <c r="H27" s="20"/>
      <c r="I27" s="20"/>
      <c r="J27" s="20"/>
    </row>
    <row r="28" spans="1:10" ht="18.75" x14ac:dyDescent="0.3">
      <c r="A28" s="32"/>
      <c r="B28" s="33"/>
      <c r="C28" s="33"/>
      <c r="D28" s="33" t="s">
        <v>68</v>
      </c>
      <c r="E28" s="29" t="s">
        <v>176</v>
      </c>
      <c r="F28" s="23">
        <v>4000</v>
      </c>
      <c r="G28" s="23">
        <v>4000</v>
      </c>
      <c r="H28" s="23">
        <v>6000</v>
      </c>
      <c r="I28" s="23">
        <v>6000</v>
      </c>
      <c r="J28" s="23">
        <v>6000</v>
      </c>
    </row>
    <row r="29" spans="1:10" ht="18.75" x14ac:dyDescent="0.3">
      <c r="A29" s="32"/>
      <c r="B29" s="33"/>
      <c r="C29" s="33"/>
      <c r="D29" s="33" t="s">
        <v>178</v>
      </c>
      <c r="E29" s="29" t="s">
        <v>177</v>
      </c>
      <c r="F29" s="23">
        <v>2000</v>
      </c>
      <c r="G29" s="23">
        <v>2000</v>
      </c>
      <c r="H29" s="23"/>
      <c r="I29" s="23"/>
      <c r="J29" s="23"/>
    </row>
    <row r="30" spans="1:10" ht="18.75" x14ac:dyDescent="0.3">
      <c r="A30" s="32"/>
      <c r="B30" s="33"/>
      <c r="C30" s="33"/>
      <c r="D30" s="33"/>
      <c r="E30" s="29"/>
      <c r="F30" s="23"/>
      <c r="G30" s="23"/>
      <c r="H30" s="23"/>
      <c r="I30" s="23"/>
      <c r="J30" s="23"/>
    </row>
    <row r="31" spans="1:10" ht="18.75" x14ac:dyDescent="0.3">
      <c r="A31" s="32"/>
      <c r="B31" s="33"/>
      <c r="C31" s="33"/>
      <c r="D31" s="33"/>
      <c r="E31" s="29"/>
      <c r="F31" s="23"/>
      <c r="G31" s="23"/>
      <c r="H31" s="23"/>
      <c r="I31" s="23"/>
      <c r="J31" s="23"/>
    </row>
    <row r="32" spans="1:10" ht="18.75" x14ac:dyDescent="0.3">
      <c r="A32" s="32"/>
      <c r="B32" s="33"/>
      <c r="C32" s="33"/>
      <c r="D32" s="33"/>
      <c r="E32" s="68" t="s">
        <v>130</v>
      </c>
      <c r="F32" s="31">
        <f>SUM(F33:F34)</f>
        <v>1800</v>
      </c>
      <c r="G32" s="31">
        <f t="shared" ref="G32:J32" si="0">SUM(G33:G34)</f>
        <v>1800</v>
      </c>
      <c r="H32" s="31">
        <f t="shared" si="0"/>
        <v>1800</v>
      </c>
      <c r="I32" s="31">
        <f t="shared" si="0"/>
        <v>1800</v>
      </c>
      <c r="J32" s="31">
        <f t="shared" si="0"/>
        <v>1800</v>
      </c>
    </row>
    <row r="33" spans="1:10" ht="18.75" x14ac:dyDescent="0.3">
      <c r="A33" s="32"/>
      <c r="B33" s="34" t="s">
        <v>45</v>
      </c>
      <c r="C33" s="34" t="s">
        <v>131</v>
      </c>
      <c r="D33" s="33" t="s">
        <v>132</v>
      </c>
      <c r="E33" s="29" t="s">
        <v>133</v>
      </c>
      <c r="F33" s="23">
        <v>1200</v>
      </c>
      <c r="G33" s="23">
        <v>1200</v>
      </c>
      <c r="H33" s="23">
        <v>1200</v>
      </c>
      <c r="I33" s="23">
        <v>1200</v>
      </c>
      <c r="J33" s="23">
        <v>1200</v>
      </c>
    </row>
    <row r="34" spans="1:10" ht="18.75" x14ac:dyDescent="0.3">
      <c r="A34" s="32"/>
      <c r="B34" s="34"/>
      <c r="C34" s="34"/>
      <c r="D34" s="33" t="s">
        <v>179</v>
      </c>
      <c r="E34" s="29" t="s">
        <v>180</v>
      </c>
      <c r="F34" s="23">
        <v>600</v>
      </c>
      <c r="G34" s="23">
        <v>600</v>
      </c>
      <c r="H34" s="23">
        <v>600</v>
      </c>
      <c r="I34" s="23">
        <v>600</v>
      </c>
      <c r="J34" s="23">
        <v>600</v>
      </c>
    </row>
    <row r="35" spans="1:10" ht="18.75" x14ac:dyDescent="0.3">
      <c r="A35" s="32"/>
      <c r="B35" s="34"/>
      <c r="C35" s="34"/>
      <c r="D35" s="34"/>
      <c r="E35" s="91"/>
      <c r="F35" s="35"/>
      <c r="G35" s="35"/>
      <c r="H35" s="35"/>
      <c r="I35" s="35"/>
      <c r="J35" s="35"/>
    </row>
    <row r="36" spans="1:10" ht="18.75" x14ac:dyDescent="0.3">
      <c r="A36" s="32"/>
      <c r="B36" s="33"/>
      <c r="C36" s="33"/>
      <c r="D36" s="33"/>
      <c r="E36" s="29"/>
      <c r="F36" s="21"/>
      <c r="G36" s="21"/>
      <c r="H36" s="21"/>
      <c r="I36" s="21"/>
      <c r="J36" s="21"/>
    </row>
    <row r="37" spans="1:10" ht="18.75" x14ac:dyDescent="0.3">
      <c r="A37" s="24" t="s">
        <v>60</v>
      </c>
      <c r="B37" s="25" t="s">
        <v>45</v>
      </c>
      <c r="C37" s="25" t="s">
        <v>30</v>
      </c>
      <c r="D37" s="25"/>
      <c r="E37" s="68" t="s">
        <v>85</v>
      </c>
      <c r="F37" s="35">
        <f>SUM(F38:F45)</f>
        <v>4905</v>
      </c>
      <c r="G37" s="35">
        <f t="shared" ref="G37:J37" si="1">SUM(G38:G45)</f>
        <v>4905</v>
      </c>
      <c r="H37" s="35">
        <f t="shared" si="1"/>
        <v>2940</v>
      </c>
      <c r="I37" s="35">
        <f t="shared" si="1"/>
        <v>2940</v>
      </c>
      <c r="J37" s="35">
        <f t="shared" si="1"/>
        <v>2940</v>
      </c>
    </row>
    <row r="38" spans="1:10" ht="18.75" x14ac:dyDescent="0.3">
      <c r="A38" s="27"/>
      <c r="B38" s="28"/>
      <c r="C38" s="28"/>
      <c r="D38" s="28" t="s">
        <v>51</v>
      </c>
      <c r="E38" s="29" t="s">
        <v>138</v>
      </c>
      <c r="F38" s="21">
        <v>1550</v>
      </c>
      <c r="G38" s="21">
        <v>1550</v>
      </c>
      <c r="H38" s="21">
        <v>1200</v>
      </c>
      <c r="I38" s="21">
        <v>1200</v>
      </c>
      <c r="J38" s="21">
        <v>1200</v>
      </c>
    </row>
    <row r="39" spans="1:10" ht="18.75" x14ac:dyDescent="0.3">
      <c r="A39" s="27"/>
      <c r="B39" s="28"/>
      <c r="C39" s="28"/>
      <c r="D39" s="28" t="s">
        <v>68</v>
      </c>
      <c r="E39" s="29" t="s">
        <v>139</v>
      </c>
      <c r="F39" s="21">
        <v>105</v>
      </c>
      <c r="G39" s="21">
        <v>105</v>
      </c>
      <c r="H39" s="21">
        <v>105</v>
      </c>
      <c r="I39" s="21">
        <v>105</v>
      </c>
      <c r="J39" s="21">
        <v>105</v>
      </c>
    </row>
    <row r="40" spans="1:10" ht="18.75" x14ac:dyDescent="0.3">
      <c r="A40" s="27"/>
      <c r="B40" s="28"/>
      <c r="C40" s="28"/>
      <c r="D40" s="28" t="s">
        <v>49</v>
      </c>
      <c r="E40" s="29" t="s">
        <v>50</v>
      </c>
      <c r="F40" s="21">
        <v>200</v>
      </c>
      <c r="G40" s="21">
        <v>200</v>
      </c>
      <c r="H40" s="21"/>
      <c r="I40" s="21"/>
      <c r="J40" s="21"/>
    </row>
    <row r="41" spans="1:10" ht="18.75" x14ac:dyDescent="0.3">
      <c r="A41" s="27"/>
      <c r="B41" s="28"/>
      <c r="C41" s="28"/>
      <c r="D41" s="28" t="s">
        <v>52</v>
      </c>
      <c r="E41" s="29" t="s">
        <v>140</v>
      </c>
      <c r="F41" s="21">
        <v>50</v>
      </c>
      <c r="G41" s="21">
        <v>50</v>
      </c>
      <c r="H41" s="21"/>
      <c r="I41" s="21"/>
      <c r="J41" s="21"/>
    </row>
    <row r="42" spans="1:10" ht="18.75" x14ac:dyDescent="0.3">
      <c r="A42" s="27"/>
      <c r="B42" s="28"/>
      <c r="C42" s="28"/>
      <c r="D42" s="28" t="s">
        <v>52</v>
      </c>
      <c r="E42" s="29" t="s">
        <v>188</v>
      </c>
      <c r="F42" s="21">
        <v>1700</v>
      </c>
      <c r="G42" s="21">
        <v>1700</v>
      </c>
      <c r="H42" s="21">
        <v>1600</v>
      </c>
      <c r="I42" s="21">
        <v>1600</v>
      </c>
      <c r="J42" s="21">
        <v>1600</v>
      </c>
    </row>
    <row r="43" spans="1:10" ht="18.75" x14ac:dyDescent="0.3">
      <c r="A43" s="27"/>
      <c r="B43" s="28"/>
      <c r="C43" s="28"/>
      <c r="D43" s="28" t="s">
        <v>53</v>
      </c>
      <c r="E43" s="29" t="s">
        <v>141</v>
      </c>
      <c r="F43" s="21">
        <v>265</v>
      </c>
      <c r="G43" s="21">
        <v>265</v>
      </c>
      <c r="H43" s="21"/>
      <c r="I43" s="21"/>
      <c r="J43" s="21"/>
    </row>
    <row r="44" spans="1:10" ht="18.75" x14ac:dyDescent="0.3">
      <c r="A44" s="27"/>
      <c r="B44" s="28"/>
      <c r="C44" s="28"/>
      <c r="D44" s="28" t="s">
        <v>54</v>
      </c>
      <c r="E44" s="29" t="s">
        <v>84</v>
      </c>
      <c r="F44" s="21">
        <v>1000</v>
      </c>
      <c r="G44" s="21">
        <v>1000</v>
      </c>
      <c r="H44" s="21">
        <v>0</v>
      </c>
      <c r="I44" s="21">
        <v>0</v>
      </c>
      <c r="J44" s="21">
        <v>0</v>
      </c>
    </row>
    <row r="45" spans="1:10" ht="18.75" x14ac:dyDescent="0.3">
      <c r="A45" s="27"/>
      <c r="B45" s="28"/>
      <c r="C45" s="28"/>
      <c r="D45" s="28" t="s">
        <v>54</v>
      </c>
      <c r="E45" s="29" t="s">
        <v>142</v>
      </c>
      <c r="F45" s="21">
        <v>35</v>
      </c>
      <c r="G45" s="21">
        <v>35</v>
      </c>
      <c r="H45" s="21">
        <v>35</v>
      </c>
      <c r="I45" s="21">
        <v>35</v>
      </c>
      <c r="J45" s="21">
        <v>35</v>
      </c>
    </row>
    <row r="46" spans="1:10" ht="18.75" x14ac:dyDescent="0.3">
      <c r="A46" s="27"/>
      <c r="B46" s="28"/>
      <c r="C46" s="28"/>
      <c r="D46" s="28"/>
      <c r="E46" s="29"/>
      <c r="F46" s="21"/>
      <c r="G46" s="21"/>
      <c r="H46" s="21"/>
      <c r="I46" s="21"/>
      <c r="J46" s="21"/>
    </row>
    <row r="47" spans="1:10" ht="18.75" x14ac:dyDescent="0.3">
      <c r="A47" s="27" t="s">
        <v>61</v>
      </c>
      <c r="B47" s="25" t="s">
        <v>45</v>
      </c>
      <c r="C47" s="25" t="s">
        <v>58</v>
      </c>
      <c r="D47" s="25"/>
      <c r="E47" s="67" t="s">
        <v>28</v>
      </c>
      <c r="F47" s="35">
        <f>SUM(F48:F49)</f>
        <v>4505</v>
      </c>
      <c r="G47" s="35">
        <f>SUM(G48:G49)</f>
        <v>4505</v>
      </c>
      <c r="H47" s="35">
        <f t="shared" ref="H47:J47" si="2">H48</f>
        <v>100</v>
      </c>
      <c r="I47" s="35">
        <f t="shared" si="2"/>
        <v>100</v>
      </c>
      <c r="J47" s="35">
        <f t="shared" si="2"/>
        <v>100</v>
      </c>
    </row>
    <row r="48" spans="1:10" ht="18.75" x14ac:dyDescent="0.3">
      <c r="A48" s="27"/>
      <c r="B48" s="28"/>
      <c r="C48" s="28"/>
      <c r="D48" s="28" t="s">
        <v>53</v>
      </c>
      <c r="E48" s="36" t="s">
        <v>29</v>
      </c>
      <c r="F48" s="21">
        <v>3505</v>
      </c>
      <c r="G48" s="21">
        <v>3505</v>
      </c>
      <c r="H48" s="21">
        <v>100</v>
      </c>
      <c r="I48" s="21">
        <v>100</v>
      </c>
      <c r="J48" s="21">
        <v>100</v>
      </c>
    </row>
    <row r="49" spans="1:10" ht="18.75" x14ac:dyDescent="0.3">
      <c r="A49" s="27"/>
      <c r="B49" s="28"/>
      <c r="C49" s="28"/>
      <c r="D49" s="28" t="s">
        <v>52</v>
      </c>
      <c r="E49" s="36" t="s">
        <v>55</v>
      </c>
      <c r="F49" s="21">
        <v>1000</v>
      </c>
      <c r="G49" s="21">
        <v>1000</v>
      </c>
      <c r="H49" s="21">
        <v>100</v>
      </c>
      <c r="I49" s="21">
        <v>100</v>
      </c>
      <c r="J49" s="21">
        <v>100</v>
      </c>
    </row>
    <row r="50" spans="1:10" ht="18.75" x14ac:dyDescent="0.3">
      <c r="A50" s="27"/>
      <c r="B50" s="28"/>
      <c r="C50" s="28"/>
      <c r="D50" s="28"/>
      <c r="E50" s="36"/>
      <c r="F50" s="21"/>
      <c r="G50" s="21"/>
      <c r="H50" s="21"/>
      <c r="I50" s="21"/>
      <c r="J50" s="21"/>
    </row>
    <row r="51" spans="1:10" ht="18.75" x14ac:dyDescent="0.3">
      <c r="A51" s="27" t="s">
        <v>62</v>
      </c>
      <c r="B51" s="25" t="s">
        <v>45</v>
      </c>
      <c r="C51" s="25" t="s">
        <v>31</v>
      </c>
      <c r="D51" s="25"/>
      <c r="E51" s="67" t="s">
        <v>64</v>
      </c>
      <c r="F51" s="35">
        <f>SUM(F52:F56)</f>
        <v>45900</v>
      </c>
      <c r="G51" s="35">
        <f>SUM(G52:G56)</f>
        <v>45900</v>
      </c>
      <c r="H51" s="35">
        <f t="shared" ref="H51:I51" si="3">H52+H53+H54</f>
        <v>44500</v>
      </c>
      <c r="I51" s="35">
        <f t="shared" si="3"/>
        <v>44500</v>
      </c>
      <c r="J51" s="35">
        <f t="shared" ref="J51" si="4">J52+J53+J54</f>
        <v>44500</v>
      </c>
    </row>
    <row r="52" spans="1:10" ht="18.75" x14ac:dyDescent="0.3">
      <c r="A52" s="27"/>
      <c r="B52" s="28"/>
      <c r="C52" s="28"/>
      <c r="D52" s="28" t="s">
        <v>52</v>
      </c>
      <c r="E52" s="36" t="s">
        <v>65</v>
      </c>
      <c r="F52" s="21">
        <v>1500</v>
      </c>
      <c r="G52" s="21">
        <v>1500</v>
      </c>
      <c r="H52" s="21">
        <v>1500</v>
      </c>
      <c r="I52" s="21">
        <v>1500</v>
      </c>
      <c r="J52" s="21">
        <v>1500</v>
      </c>
    </row>
    <row r="53" spans="1:10" ht="18.75" x14ac:dyDescent="0.3">
      <c r="A53" s="27"/>
      <c r="B53" s="28"/>
      <c r="C53" s="28"/>
      <c r="D53" s="28" t="s">
        <v>54</v>
      </c>
      <c r="E53" s="36" t="s">
        <v>143</v>
      </c>
      <c r="F53" s="21">
        <v>20150</v>
      </c>
      <c r="G53" s="21">
        <v>20150</v>
      </c>
      <c r="H53" s="21">
        <v>21000</v>
      </c>
      <c r="I53" s="21">
        <v>21000</v>
      </c>
      <c r="J53" s="21">
        <v>21000</v>
      </c>
    </row>
    <row r="54" spans="1:10" ht="18.75" x14ac:dyDescent="0.3">
      <c r="A54" s="27"/>
      <c r="B54" s="28"/>
      <c r="C54" s="28"/>
      <c r="D54" s="28" t="s">
        <v>54</v>
      </c>
      <c r="E54" s="36" t="s">
        <v>144</v>
      </c>
      <c r="F54" s="21">
        <v>22100</v>
      </c>
      <c r="G54" s="21">
        <v>22100</v>
      </c>
      <c r="H54" s="21">
        <v>22000</v>
      </c>
      <c r="I54" s="21">
        <v>22000</v>
      </c>
      <c r="J54" s="21">
        <v>22000</v>
      </c>
    </row>
    <row r="55" spans="1:10" ht="18.75" x14ac:dyDescent="0.3">
      <c r="A55" s="27"/>
      <c r="B55" s="28"/>
      <c r="C55" s="28"/>
      <c r="D55" s="28" t="s">
        <v>54</v>
      </c>
      <c r="E55" s="36" t="s">
        <v>145</v>
      </c>
      <c r="F55" s="21">
        <v>1800</v>
      </c>
      <c r="G55" s="21">
        <v>1800</v>
      </c>
      <c r="H55" s="21">
        <v>1800</v>
      </c>
      <c r="I55" s="21">
        <v>1800</v>
      </c>
      <c r="J55" s="21">
        <v>1800</v>
      </c>
    </row>
    <row r="56" spans="1:10" ht="18.75" x14ac:dyDescent="0.3">
      <c r="A56" s="27"/>
      <c r="B56" s="28"/>
      <c r="C56" s="28"/>
      <c r="D56" s="28" t="s">
        <v>68</v>
      </c>
      <c r="E56" s="36" t="s">
        <v>139</v>
      </c>
      <c r="F56" s="21">
        <v>350</v>
      </c>
      <c r="G56" s="21">
        <v>350</v>
      </c>
      <c r="H56" s="21"/>
      <c r="I56" s="21"/>
      <c r="J56" s="21"/>
    </row>
    <row r="57" spans="1:10" ht="18.75" x14ac:dyDescent="0.3">
      <c r="A57" s="27"/>
      <c r="B57" s="28"/>
      <c r="C57" s="28"/>
      <c r="D57" s="28"/>
      <c r="E57" s="36"/>
      <c r="F57" s="21"/>
      <c r="G57" s="21"/>
      <c r="H57" s="21"/>
      <c r="I57" s="21"/>
      <c r="J57" s="21"/>
    </row>
    <row r="58" spans="1:10" ht="18.75" x14ac:dyDescent="0.3">
      <c r="A58" s="27" t="s">
        <v>66</v>
      </c>
      <c r="B58" s="25" t="s">
        <v>45</v>
      </c>
      <c r="C58" s="25" t="s">
        <v>32</v>
      </c>
      <c r="D58" s="25"/>
      <c r="E58" s="67" t="s">
        <v>88</v>
      </c>
      <c r="F58" s="35">
        <f t="shared" ref="F58:H58" si="5">SUM(F59:F63)</f>
        <v>6200</v>
      </c>
      <c r="G58" s="35">
        <f t="shared" ref="G58" si="6">SUM(G59:G63)</f>
        <v>6200</v>
      </c>
      <c r="H58" s="35">
        <f t="shared" si="5"/>
        <v>5800</v>
      </c>
      <c r="I58" s="35">
        <f t="shared" ref="I58:J58" si="7">SUM(I59:I63)</f>
        <v>5800</v>
      </c>
      <c r="J58" s="35">
        <f t="shared" si="7"/>
        <v>5800</v>
      </c>
    </row>
    <row r="59" spans="1:10" ht="18.75" x14ac:dyDescent="0.3">
      <c r="A59" s="27"/>
      <c r="B59" s="28"/>
      <c r="C59" s="28"/>
      <c r="D59" s="28" t="s">
        <v>51</v>
      </c>
      <c r="E59" s="36" t="s">
        <v>67</v>
      </c>
      <c r="F59" s="21">
        <v>3500</v>
      </c>
      <c r="G59" s="21">
        <v>3500</v>
      </c>
      <c r="H59" s="21">
        <v>3500</v>
      </c>
      <c r="I59" s="21">
        <v>3500</v>
      </c>
      <c r="J59" s="21">
        <v>3500</v>
      </c>
    </row>
    <row r="60" spans="1:10" ht="18.75" x14ac:dyDescent="0.3">
      <c r="A60" s="27"/>
      <c r="B60" s="28"/>
      <c r="C60" s="28"/>
      <c r="D60" s="28" t="s">
        <v>52</v>
      </c>
      <c r="E60" s="36" t="s">
        <v>55</v>
      </c>
      <c r="F60" s="21">
        <v>1000</v>
      </c>
      <c r="G60" s="21">
        <v>1000</v>
      </c>
      <c r="H60" s="21">
        <v>1000</v>
      </c>
      <c r="I60" s="21">
        <v>1000</v>
      </c>
      <c r="J60" s="21">
        <v>1000</v>
      </c>
    </row>
    <row r="61" spans="1:10" ht="18.75" x14ac:dyDescent="0.3">
      <c r="A61" s="27"/>
      <c r="B61" s="28"/>
      <c r="C61" s="28"/>
      <c r="D61" s="28" t="s">
        <v>54</v>
      </c>
      <c r="E61" s="36" t="s">
        <v>135</v>
      </c>
      <c r="F61" s="21">
        <v>200</v>
      </c>
      <c r="G61" s="21">
        <v>200</v>
      </c>
      <c r="H61" s="21">
        <v>200</v>
      </c>
      <c r="I61" s="21">
        <v>200</v>
      </c>
      <c r="J61" s="21">
        <v>200</v>
      </c>
    </row>
    <row r="62" spans="1:10" ht="18.75" x14ac:dyDescent="0.3">
      <c r="A62" s="27"/>
      <c r="B62" s="28"/>
      <c r="C62" s="28"/>
      <c r="D62" s="28" t="s">
        <v>53</v>
      </c>
      <c r="E62" s="36" t="s">
        <v>134</v>
      </c>
      <c r="F62" s="21">
        <v>500</v>
      </c>
      <c r="G62" s="21">
        <v>500</v>
      </c>
      <c r="H62" s="21">
        <v>100</v>
      </c>
      <c r="I62" s="21">
        <v>100</v>
      </c>
      <c r="J62" s="21">
        <v>100</v>
      </c>
    </row>
    <row r="63" spans="1:10" ht="18.75" x14ac:dyDescent="0.3">
      <c r="A63" s="27"/>
      <c r="B63" s="28"/>
      <c r="C63" s="28"/>
      <c r="D63" s="28" t="s">
        <v>53</v>
      </c>
      <c r="E63" s="36" t="s">
        <v>189</v>
      </c>
      <c r="F63" s="21">
        <v>1000</v>
      </c>
      <c r="G63" s="21">
        <v>1000</v>
      </c>
      <c r="H63" s="21">
        <v>1000</v>
      </c>
      <c r="I63" s="21">
        <v>1000</v>
      </c>
      <c r="J63" s="21">
        <v>1000</v>
      </c>
    </row>
    <row r="64" spans="1:10" ht="18.75" x14ac:dyDescent="0.3">
      <c r="A64" s="27"/>
      <c r="B64" s="28"/>
      <c r="C64" s="28"/>
      <c r="D64" s="28"/>
      <c r="E64" s="36"/>
      <c r="F64" s="21"/>
      <c r="G64" s="21"/>
      <c r="H64" s="21"/>
      <c r="I64" s="21"/>
      <c r="J64" s="21"/>
    </row>
    <row r="65" spans="1:10" ht="18.75" x14ac:dyDescent="0.3">
      <c r="A65" s="27" t="s">
        <v>66</v>
      </c>
      <c r="B65" s="25" t="s">
        <v>45</v>
      </c>
      <c r="C65" s="25" t="s">
        <v>181</v>
      </c>
      <c r="D65" s="25"/>
      <c r="E65" s="67" t="s">
        <v>86</v>
      </c>
      <c r="F65" s="35">
        <f>SUM(F66:F73)</f>
        <v>12453</v>
      </c>
      <c r="G65" s="35">
        <f t="shared" ref="G65:J65" si="8">SUM(G66:G73)</f>
        <v>9300</v>
      </c>
      <c r="H65" s="35">
        <f t="shared" si="8"/>
        <v>4900</v>
      </c>
      <c r="I65" s="35">
        <f t="shared" si="8"/>
        <v>4900</v>
      </c>
      <c r="J65" s="35">
        <f t="shared" si="8"/>
        <v>4900</v>
      </c>
    </row>
    <row r="66" spans="1:10" ht="18.75" x14ac:dyDescent="0.3">
      <c r="A66" s="27"/>
      <c r="B66" s="28"/>
      <c r="C66" s="28"/>
      <c r="D66" s="28" t="s">
        <v>52</v>
      </c>
      <c r="E66" s="36" t="s">
        <v>140</v>
      </c>
      <c r="F66" s="21">
        <v>1200</v>
      </c>
      <c r="G66" s="21">
        <v>1200</v>
      </c>
      <c r="H66" s="21">
        <v>500</v>
      </c>
      <c r="I66" s="21">
        <v>500</v>
      </c>
      <c r="J66" s="21">
        <v>500</v>
      </c>
    </row>
    <row r="67" spans="1:10" ht="18.75" x14ac:dyDescent="0.3">
      <c r="A67" s="27"/>
      <c r="B67" s="28"/>
      <c r="C67" s="28"/>
      <c r="D67" s="28" t="s">
        <v>53</v>
      </c>
      <c r="E67" s="36" t="s">
        <v>148</v>
      </c>
      <c r="F67" s="21">
        <v>500</v>
      </c>
      <c r="G67" s="21">
        <v>500</v>
      </c>
      <c r="H67" s="21">
        <v>200</v>
      </c>
      <c r="I67" s="21">
        <v>200</v>
      </c>
      <c r="J67" s="21">
        <v>200</v>
      </c>
    </row>
    <row r="68" spans="1:10" ht="18.75" x14ac:dyDescent="0.3">
      <c r="A68" s="27"/>
      <c r="B68" s="28"/>
      <c r="C68" s="28"/>
      <c r="D68" s="28" t="s">
        <v>52</v>
      </c>
      <c r="E68" s="36" t="s">
        <v>149</v>
      </c>
      <c r="F68" s="21">
        <v>1000</v>
      </c>
      <c r="G68" s="21">
        <v>1000</v>
      </c>
      <c r="H68" s="21">
        <v>200</v>
      </c>
      <c r="I68" s="21">
        <v>200</v>
      </c>
      <c r="J68" s="21">
        <v>200</v>
      </c>
    </row>
    <row r="69" spans="1:10" ht="18.75" x14ac:dyDescent="0.3">
      <c r="A69" s="27"/>
      <c r="B69" s="28"/>
      <c r="C69" s="28"/>
      <c r="D69" s="28" t="s">
        <v>54</v>
      </c>
      <c r="E69" s="36" t="s">
        <v>150</v>
      </c>
      <c r="F69" s="21">
        <v>5700</v>
      </c>
      <c r="G69" s="21"/>
      <c r="H69" s="21"/>
      <c r="I69" s="21"/>
      <c r="J69" s="21"/>
    </row>
    <row r="70" spans="1:10" ht="18.75" x14ac:dyDescent="0.3">
      <c r="A70" s="27"/>
      <c r="B70" s="28"/>
      <c r="C70" s="28"/>
      <c r="D70" s="28" t="s">
        <v>146</v>
      </c>
      <c r="E70" s="36" t="s">
        <v>152</v>
      </c>
      <c r="F70" s="21">
        <v>2053</v>
      </c>
      <c r="G70" s="21"/>
      <c r="H70" s="21"/>
      <c r="I70" s="21"/>
      <c r="J70" s="21"/>
    </row>
    <row r="71" spans="1:10" ht="18.75" x14ac:dyDescent="0.3">
      <c r="A71" s="27"/>
      <c r="B71" s="28"/>
      <c r="C71" s="28"/>
      <c r="D71" s="28" t="s">
        <v>53</v>
      </c>
      <c r="E71" s="36" t="s">
        <v>153</v>
      </c>
      <c r="F71" s="21">
        <v>1000</v>
      </c>
      <c r="G71" s="21">
        <v>4000</v>
      </c>
      <c r="H71" s="21">
        <v>4000</v>
      </c>
      <c r="I71" s="21">
        <v>4000</v>
      </c>
      <c r="J71" s="21">
        <v>4000</v>
      </c>
    </row>
    <row r="72" spans="1:10" ht="18.75" x14ac:dyDescent="0.3">
      <c r="A72" s="27"/>
      <c r="B72" s="28"/>
      <c r="C72" s="28"/>
      <c r="D72" s="28" t="s">
        <v>52</v>
      </c>
      <c r="E72" s="36" t="s">
        <v>182</v>
      </c>
      <c r="F72" s="21"/>
      <c r="G72" s="21">
        <v>300</v>
      </c>
      <c r="H72" s="21"/>
      <c r="I72" s="21"/>
      <c r="J72" s="21"/>
    </row>
    <row r="73" spans="1:10" ht="18.75" x14ac:dyDescent="0.3">
      <c r="A73" s="27"/>
      <c r="B73" s="28"/>
      <c r="C73" s="28"/>
      <c r="D73" s="28" t="s">
        <v>52</v>
      </c>
      <c r="E73" s="36" t="s">
        <v>151</v>
      </c>
      <c r="F73" s="21">
        <v>1000</v>
      </c>
      <c r="G73" s="21">
        <v>2300</v>
      </c>
      <c r="H73" s="21"/>
      <c r="I73" s="21"/>
      <c r="J73" s="21"/>
    </row>
    <row r="74" spans="1:10" ht="18.75" x14ac:dyDescent="0.3">
      <c r="A74" s="27"/>
      <c r="B74" s="28"/>
      <c r="C74" s="28"/>
      <c r="D74" s="28"/>
      <c r="E74" s="36"/>
      <c r="F74" s="21"/>
      <c r="G74" s="21"/>
      <c r="H74" s="21"/>
      <c r="I74" s="21"/>
      <c r="J74" s="21"/>
    </row>
    <row r="75" spans="1:10" ht="18.75" x14ac:dyDescent="0.3">
      <c r="A75" s="27"/>
      <c r="B75" s="28"/>
      <c r="C75" s="28"/>
      <c r="D75" s="28"/>
      <c r="E75" s="36"/>
      <c r="F75" s="21"/>
      <c r="G75" s="21"/>
      <c r="H75" s="21"/>
      <c r="I75" s="21"/>
      <c r="J75" s="21"/>
    </row>
    <row r="76" spans="1:10" ht="18.75" x14ac:dyDescent="0.3">
      <c r="A76" s="27" t="s">
        <v>66</v>
      </c>
      <c r="B76" s="25" t="s">
        <v>45</v>
      </c>
      <c r="C76" s="25" t="s">
        <v>107</v>
      </c>
      <c r="D76" s="25"/>
      <c r="E76" s="67" t="s">
        <v>108</v>
      </c>
      <c r="F76" s="35">
        <f t="shared" ref="F76:J76" si="9">F77</f>
        <v>0</v>
      </c>
      <c r="G76" s="35">
        <f t="shared" si="9"/>
        <v>200</v>
      </c>
      <c r="H76" s="35">
        <f t="shared" si="9"/>
        <v>200</v>
      </c>
      <c r="I76" s="35">
        <f t="shared" si="9"/>
        <v>200</v>
      </c>
      <c r="J76" s="35">
        <f t="shared" si="9"/>
        <v>200</v>
      </c>
    </row>
    <row r="77" spans="1:10" ht="18.75" x14ac:dyDescent="0.3">
      <c r="A77" s="27"/>
      <c r="B77" s="28"/>
      <c r="C77" s="28"/>
      <c r="D77" s="28" t="s">
        <v>54</v>
      </c>
      <c r="E77" s="36" t="s">
        <v>183</v>
      </c>
      <c r="F77" s="21"/>
      <c r="G77" s="21">
        <v>200</v>
      </c>
      <c r="H77" s="21">
        <v>200</v>
      </c>
      <c r="I77" s="21">
        <v>200</v>
      </c>
      <c r="J77" s="21">
        <v>200</v>
      </c>
    </row>
    <row r="78" spans="1:10" ht="18.75" x14ac:dyDescent="0.3">
      <c r="A78" s="27"/>
      <c r="B78" s="28"/>
      <c r="C78" s="28"/>
      <c r="D78" s="28"/>
      <c r="E78" s="36"/>
      <c r="F78" s="21"/>
      <c r="G78" s="21"/>
      <c r="H78" s="21"/>
      <c r="I78" s="21"/>
      <c r="J78" s="21"/>
    </row>
    <row r="79" spans="1:10" ht="18.75" x14ac:dyDescent="0.3">
      <c r="A79" s="27"/>
      <c r="B79" s="28"/>
      <c r="C79" s="28"/>
      <c r="D79" s="28"/>
      <c r="E79" s="36"/>
      <c r="F79" s="37"/>
      <c r="G79" s="37"/>
      <c r="H79" s="37"/>
      <c r="I79" s="37"/>
      <c r="J79" s="37"/>
    </row>
    <row r="80" spans="1:10" ht="18.75" x14ac:dyDescent="0.3">
      <c r="A80" s="27" t="s">
        <v>69</v>
      </c>
      <c r="B80" s="25" t="s">
        <v>45</v>
      </c>
      <c r="C80" s="25" t="s">
        <v>33</v>
      </c>
      <c r="D80" s="25"/>
      <c r="E80" s="67" t="s">
        <v>14</v>
      </c>
      <c r="F80" s="38">
        <f>SUM(F81:F85)</f>
        <v>7000</v>
      </c>
      <c r="G80" s="38">
        <f t="shared" ref="G80:J80" si="10">SUM(G81:G85)</f>
        <v>7000</v>
      </c>
      <c r="H80" s="38">
        <f t="shared" si="10"/>
        <v>3000</v>
      </c>
      <c r="I80" s="38">
        <f t="shared" si="10"/>
        <v>3000</v>
      </c>
      <c r="J80" s="38">
        <f t="shared" si="10"/>
        <v>3000</v>
      </c>
    </row>
    <row r="81" spans="1:10" ht="18.75" x14ac:dyDescent="0.3">
      <c r="A81" s="27"/>
      <c r="B81" s="28"/>
      <c r="C81" s="28"/>
      <c r="D81" s="28" t="s">
        <v>51</v>
      </c>
      <c r="E81" s="36" t="s">
        <v>190</v>
      </c>
      <c r="F81" s="39"/>
      <c r="G81" s="39"/>
      <c r="H81" s="39">
        <v>0</v>
      </c>
      <c r="I81" s="39">
        <v>0</v>
      </c>
      <c r="J81" s="39">
        <v>0</v>
      </c>
    </row>
    <row r="82" spans="1:10" ht="18.75" x14ac:dyDescent="0.3">
      <c r="A82" s="27"/>
      <c r="B82" s="28"/>
      <c r="C82" s="28"/>
      <c r="D82" s="28" t="s">
        <v>52</v>
      </c>
      <c r="E82" s="36" t="s">
        <v>70</v>
      </c>
      <c r="F82" s="21"/>
      <c r="G82" s="21"/>
      <c r="H82" s="21">
        <v>500</v>
      </c>
      <c r="I82" s="21">
        <v>500</v>
      </c>
      <c r="J82" s="21">
        <v>500</v>
      </c>
    </row>
    <row r="83" spans="1:10" ht="18.75" x14ac:dyDescent="0.3">
      <c r="A83" s="27"/>
      <c r="B83" s="28"/>
      <c r="C83" s="28"/>
      <c r="D83" s="28" t="s">
        <v>53</v>
      </c>
      <c r="E83" s="36" t="s">
        <v>71</v>
      </c>
      <c r="F83" s="21"/>
      <c r="G83" s="21"/>
      <c r="H83" s="21"/>
      <c r="I83" s="21"/>
      <c r="J83" s="21"/>
    </row>
    <row r="84" spans="1:10" ht="18.75" x14ac:dyDescent="0.3">
      <c r="A84" s="27"/>
      <c r="B84" s="28"/>
      <c r="C84" s="28"/>
      <c r="D84" s="28" t="s">
        <v>54</v>
      </c>
      <c r="E84" s="36" t="s">
        <v>147</v>
      </c>
      <c r="F84" s="21">
        <v>7000</v>
      </c>
      <c r="G84" s="21">
        <v>7000</v>
      </c>
      <c r="H84" s="21">
        <v>2500</v>
      </c>
      <c r="I84" s="21">
        <v>2500</v>
      </c>
      <c r="J84" s="21">
        <v>2500</v>
      </c>
    </row>
    <row r="85" spans="1:10" ht="18.75" x14ac:dyDescent="0.3">
      <c r="A85" s="27"/>
      <c r="B85" s="28"/>
      <c r="C85" s="28"/>
      <c r="D85" s="28"/>
      <c r="E85" s="36"/>
      <c r="F85" s="20"/>
      <c r="G85" s="20"/>
      <c r="H85" s="20"/>
      <c r="I85" s="20"/>
      <c r="J85" s="20"/>
    </row>
    <row r="86" spans="1:10" ht="18.75" x14ac:dyDescent="0.3">
      <c r="A86" s="27" t="s">
        <v>72</v>
      </c>
      <c r="B86" s="25" t="s">
        <v>45</v>
      </c>
      <c r="C86" s="25" t="s">
        <v>73</v>
      </c>
      <c r="D86" s="25"/>
      <c r="E86" s="67" t="s">
        <v>87</v>
      </c>
      <c r="F86" s="35">
        <f>SUM(F87:F90)</f>
        <v>3670</v>
      </c>
      <c r="G86" s="35">
        <f t="shared" ref="G86:J86" si="11">SUM(G87:G90)</f>
        <v>3670</v>
      </c>
      <c r="H86" s="35">
        <f t="shared" si="11"/>
        <v>1300</v>
      </c>
      <c r="I86" s="35">
        <f t="shared" si="11"/>
        <v>1300</v>
      </c>
      <c r="J86" s="35">
        <f t="shared" si="11"/>
        <v>1300</v>
      </c>
    </row>
    <row r="87" spans="1:10" ht="18.75" x14ac:dyDescent="0.3">
      <c r="A87" s="27"/>
      <c r="B87" s="25"/>
      <c r="C87" s="25"/>
      <c r="D87" s="28" t="s">
        <v>51</v>
      </c>
      <c r="E87" s="36" t="s">
        <v>103</v>
      </c>
      <c r="F87" s="21">
        <v>1000</v>
      </c>
      <c r="G87" s="21">
        <v>1000</v>
      </c>
      <c r="H87" s="21">
        <v>1000</v>
      </c>
      <c r="I87" s="21">
        <v>1000</v>
      </c>
      <c r="J87" s="21">
        <v>1000</v>
      </c>
    </row>
    <row r="88" spans="1:10" ht="18.75" x14ac:dyDescent="0.3">
      <c r="A88" s="27"/>
      <c r="B88" s="28"/>
      <c r="C88" s="28"/>
      <c r="D88" s="28" t="s">
        <v>52</v>
      </c>
      <c r="E88" s="19" t="s">
        <v>74</v>
      </c>
      <c r="F88" s="21">
        <v>1000</v>
      </c>
      <c r="G88" s="21">
        <v>1000</v>
      </c>
      <c r="H88" s="21">
        <v>200</v>
      </c>
      <c r="I88" s="21">
        <v>200</v>
      </c>
      <c r="J88" s="21">
        <v>200</v>
      </c>
    </row>
    <row r="89" spans="1:10" ht="18.75" x14ac:dyDescent="0.3">
      <c r="A89" s="27"/>
      <c r="B89" s="28"/>
      <c r="C89" s="28"/>
      <c r="D89" s="28" t="s">
        <v>54</v>
      </c>
      <c r="E89" s="19" t="s">
        <v>136</v>
      </c>
      <c r="F89" s="21">
        <v>1650</v>
      </c>
      <c r="G89" s="21">
        <v>1650</v>
      </c>
      <c r="H89" s="21">
        <v>100</v>
      </c>
      <c r="I89" s="21">
        <v>100</v>
      </c>
      <c r="J89" s="21">
        <v>100</v>
      </c>
    </row>
    <row r="90" spans="1:10" ht="18.75" x14ac:dyDescent="0.3">
      <c r="A90" s="27"/>
      <c r="B90" s="28"/>
      <c r="C90" s="28"/>
      <c r="D90" s="28" t="s">
        <v>68</v>
      </c>
      <c r="E90" s="19" t="s">
        <v>137</v>
      </c>
      <c r="F90" s="21">
        <v>20</v>
      </c>
      <c r="G90" s="21">
        <v>20</v>
      </c>
      <c r="H90" s="21"/>
      <c r="I90" s="21"/>
      <c r="J90" s="21"/>
    </row>
    <row r="91" spans="1:10" ht="18.75" x14ac:dyDescent="0.3">
      <c r="A91" s="27"/>
      <c r="B91" s="28"/>
      <c r="C91" s="28"/>
      <c r="D91" s="28"/>
      <c r="E91" s="19"/>
      <c r="F91" s="21"/>
      <c r="G91" s="21"/>
      <c r="H91" s="21"/>
      <c r="I91" s="21"/>
      <c r="J91" s="21"/>
    </row>
    <row r="92" spans="1:10" ht="18.75" x14ac:dyDescent="0.3">
      <c r="A92" s="27"/>
      <c r="B92" s="28"/>
      <c r="C92" s="28"/>
      <c r="D92" s="28"/>
      <c r="E92" s="36"/>
      <c r="F92" s="21"/>
      <c r="G92" s="21"/>
      <c r="H92" s="21"/>
      <c r="I92" s="21"/>
      <c r="J92" s="21"/>
    </row>
    <row r="93" spans="1:10" ht="18.75" x14ac:dyDescent="0.3">
      <c r="A93" s="27" t="s">
        <v>75</v>
      </c>
      <c r="B93" s="25" t="s">
        <v>45</v>
      </c>
      <c r="C93" s="25" t="s">
        <v>34</v>
      </c>
      <c r="D93" s="25"/>
      <c r="E93" s="67" t="s">
        <v>15</v>
      </c>
      <c r="F93" s="35">
        <f>SUM(F94:F95)</f>
        <v>0</v>
      </c>
      <c r="G93" s="35">
        <f>SUM(G94:G95)</f>
        <v>1200</v>
      </c>
      <c r="H93" s="35">
        <v>2300</v>
      </c>
      <c r="I93" s="35">
        <v>2300</v>
      </c>
      <c r="J93" s="35">
        <v>2300</v>
      </c>
    </row>
    <row r="94" spans="1:10" ht="18.75" x14ac:dyDescent="0.3">
      <c r="A94" s="27"/>
      <c r="B94" s="28"/>
      <c r="C94" s="28"/>
      <c r="D94" s="28" t="s">
        <v>52</v>
      </c>
      <c r="E94" s="36" t="s">
        <v>70</v>
      </c>
      <c r="F94" s="21"/>
      <c r="G94" s="21"/>
      <c r="H94" s="21"/>
      <c r="I94" s="21"/>
      <c r="J94" s="21"/>
    </row>
    <row r="95" spans="1:10" ht="18.75" x14ac:dyDescent="0.3">
      <c r="A95" s="27"/>
      <c r="B95" s="28"/>
      <c r="C95" s="28"/>
      <c r="D95" s="28" t="s">
        <v>68</v>
      </c>
      <c r="E95" s="36" t="s">
        <v>191</v>
      </c>
      <c r="F95" s="21"/>
      <c r="G95" s="21">
        <v>1200</v>
      </c>
      <c r="H95" s="21">
        <v>1200</v>
      </c>
      <c r="I95" s="21">
        <v>1200</v>
      </c>
      <c r="J95" s="21">
        <v>1200</v>
      </c>
    </row>
    <row r="96" spans="1:10" ht="18.75" x14ac:dyDescent="0.3">
      <c r="A96" s="92"/>
      <c r="B96" s="93"/>
      <c r="C96" s="93"/>
      <c r="D96" s="93" t="s">
        <v>68</v>
      </c>
      <c r="E96" s="94" t="s">
        <v>192</v>
      </c>
      <c r="F96" s="95"/>
      <c r="G96" s="95"/>
      <c r="H96" s="95">
        <v>2300</v>
      </c>
      <c r="I96" s="95">
        <v>2300</v>
      </c>
      <c r="J96" s="95">
        <v>2300</v>
      </c>
    </row>
    <row r="97" spans="1:10" s="74" customFormat="1" ht="19.5" thickBot="1" x14ac:dyDescent="0.35">
      <c r="A97" s="71" t="s">
        <v>16</v>
      </c>
      <c r="B97" s="72"/>
      <c r="C97" s="72"/>
      <c r="D97" s="72"/>
      <c r="E97" s="72"/>
      <c r="F97" s="73">
        <f>F93+F86+F80+F76+F65+F58+F51+F47+F37+F35+F32+F3</f>
        <v>246000</v>
      </c>
      <c r="G97" s="73">
        <f>G93+G86+G80+G76+G65+G58+G51+G47+G37+G35+G32+G3</f>
        <v>216220</v>
      </c>
      <c r="H97" s="73">
        <f>H93+H86+H80+H76+H65+H58+H51+H47+H37+H32+H3</f>
        <v>193010</v>
      </c>
      <c r="I97" s="73">
        <f>I93+I86+I80+I76+I65+I58+I51+I47+I37+I32+I3</f>
        <v>193010</v>
      </c>
      <c r="J97" s="73">
        <f>J93+J86+J80+J76+J65+J58+J51+J47+J37+J32+J3</f>
        <v>193010</v>
      </c>
    </row>
    <row r="98" spans="1:10" ht="18.75" x14ac:dyDescent="0.3">
      <c r="A98" s="40"/>
      <c r="B98" s="40"/>
      <c r="C98" s="40"/>
      <c r="D98" s="40"/>
      <c r="E98" s="40"/>
      <c r="F98" s="5"/>
      <c r="G98" s="5"/>
      <c r="H98" s="5"/>
      <c r="I98" s="5"/>
      <c r="J98" s="5"/>
    </row>
    <row r="99" spans="1:10" ht="19.5" thickBot="1" x14ac:dyDescent="0.35">
      <c r="A99" s="112" t="s">
        <v>27</v>
      </c>
      <c r="B99" s="112"/>
      <c r="C99" s="112"/>
      <c r="D99" s="112"/>
      <c r="E99" s="112"/>
      <c r="F99" s="5"/>
      <c r="G99" s="5"/>
      <c r="H99" s="5"/>
      <c r="I99" s="5"/>
      <c r="J99" s="5"/>
    </row>
    <row r="100" spans="1:10" ht="56.25" x14ac:dyDescent="0.25">
      <c r="A100" s="97" t="s">
        <v>1</v>
      </c>
      <c r="B100" s="99" t="s">
        <v>38</v>
      </c>
      <c r="C100" s="113"/>
      <c r="D100" s="99" t="s">
        <v>39</v>
      </c>
      <c r="E100" s="99" t="s">
        <v>35</v>
      </c>
      <c r="F100" s="60" t="s">
        <v>109</v>
      </c>
      <c r="G100" s="60" t="s">
        <v>199</v>
      </c>
      <c r="H100" s="60" t="s">
        <v>112</v>
      </c>
      <c r="I100" s="60" t="s">
        <v>194</v>
      </c>
      <c r="J100" s="60" t="s">
        <v>195</v>
      </c>
    </row>
    <row r="101" spans="1:10" ht="18.75" x14ac:dyDescent="0.25">
      <c r="A101" s="98"/>
      <c r="B101" s="100"/>
      <c r="C101" s="114"/>
      <c r="D101" s="100"/>
      <c r="E101" s="100"/>
      <c r="F101" s="61" t="s">
        <v>3</v>
      </c>
      <c r="G101" s="61" t="s">
        <v>3</v>
      </c>
      <c r="H101" s="61" t="s">
        <v>3</v>
      </c>
      <c r="I101" s="61" t="s">
        <v>3</v>
      </c>
      <c r="J101" s="61" t="s">
        <v>3</v>
      </c>
    </row>
    <row r="102" spans="1:10" s="4" customFormat="1" ht="18.75" x14ac:dyDescent="0.25">
      <c r="A102" s="13"/>
      <c r="B102" s="9"/>
      <c r="C102" s="41"/>
      <c r="D102" s="9">
        <v>713001</v>
      </c>
      <c r="E102" s="14" t="s">
        <v>184</v>
      </c>
      <c r="F102" s="65"/>
      <c r="G102" s="65">
        <v>22091</v>
      </c>
      <c r="H102" s="65"/>
      <c r="I102" s="65"/>
      <c r="J102" s="65"/>
    </row>
    <row r="103" spans="1:10" s="4" customFormat="1" ht="18.75" x14ac:dyDescent="0.25">
      <c r="A103" s="13"/>
      <c r="B103" s="9"/>
      <c r="C103" s="41"/>
      <c r="D103" s="9"/>
      <c r="E103" s="14"/>
      <c r="F103" s="65"/>
      <c r="G103" s="65"/>
      <c r="H103" s="65"/>
      <c r="I103" s="65"/>
      <c r="J103" s="65"/>
    </row>
    <row r="104" spans="1:10" ht="18.75" hidden="1" x14ac:dyDescent="0.3">
      <c r="A104" s="24" t="s">
        <v>59</v>
      </c>
      <c r="B104" s="25"/>
      <c r="C104" s="42"/>
      <c r="D104" s="25" t="s">
        <v>89</v>
      </c>
      <c r="E104" s="19" t="s">
        <v>90</v>
      </c>
      <c r="F104" s="12"/>
      <c r="G104" s="12"/>
      <c r="H104" s="12"/>
      <c r="I104" s="12"/>
      <c r="J104" s="12"/>
    </row>
    <row r="105" spans="1:10" ht="18.75" hidden="1" x14ac:dyDescent="0.3">
      <c r="A105" s="24"/>
      <c r="B105" s="25"/>
      <c r="C105" s="42"/>
      <c r="D105" s="25" t="s">
        <v>92</v>
      </c>
      <c r="E105" s="19" t="s">
        <v>91</v>
      </c>
      <c r="F105" s="43"/>
      <c r="G105" s="43"/>
      <c r="H105" s="43"/>
      <c r="I105" s="43"/>
      <c r="J105" s="43"/>
    </row>
    <row r="106" spans="1:10" ht="18.75" hidden="1" x14ac:dyDescent="0.3">
      <c r="A106" s="24"/>
      <c r="B106" s="25"/>
      <c r="C106" s="42" t="s">
        <v>81</v>
      </c>
      <c r="D106" s="25" t="s">
        <v>93</v>
      </c>
      <c r="E106" s="19" t="s">
        <v>94</v>
      </c>
      <c r="F106" s="12"/>
      <c r="G106" s="12"/>
      <c r="H106" s="12"/>
      <c r="I106" s="12"/>
      <c r="J106" s="12"/>
    </row>
    <row r="107" spans="1:10" ht="18.75" hidden="1" x14ac:dyDescent="0.3">
      <c r="A107" s="24"/>
      <c r="B107" s="25" t="s">
        <v>45</v>
      </c>
      <c r="C107" s="42" t="s">
        <v>81</v>
      </c>
      <c r="D107" s="25" t="s">
        <v>80</v>
      </c>
      <c r="E107" s="44" t="s">
        <v>95</v>
      </c>
      <c r="F107" s="45"/>
      <c r="G107" s="45"/>
      <c r="H107" s="45"/>
      <c r="I107" s="45"/>
      <c r="J107" s="45"/>
    </row>
    <row r="108" spans="1:10" ht="18.75" hidden="1" x14ac:dyDescent="0.3">
      <c r="A108" s="24"/>
      <c r="B108" s="25"/>
      <c r="C108" s="42" t="s">
        <v>81</v>
      </c>
      <c r="D108" s="25" t="s">
        <v>76</v>
      </c>
      <c r="E108" s="46" t="s">
        <v>96</v>
      </c>
      <c r="F108" s="26"/>
      <c r="G108" s="26"/>
      <c r="H108" s="26"/>
      <c r="I108" s="26"/>
      <c r="J108" s="26"/>
    </row>
    <row r="109" spans="1:10" ht="18.75" hidden="1" x14ac:dyDescent="0.3">
      <c r="A109" s="24"/>
      <c r="B109" s="25"/>
      <c r="C109" s="42" t="s">
        <v>81</v>
      </c>
      <c r="D109" s="25" t="s">
        <v>77</v>
      </c>
      <c r="E109" s="44" t="s">
        <v>97</v>
      </c>
      <c r="F109" s="31"/>
      <c r="G109" s="31"/>
      <c r="H109" s="31"/>
      <c r="I109" s="31"/>
      <c r="J109" s="31"/>
    </row>
    <row r="110" spans="1:10" ht="18.75" hidden="1" x14ac:dyDescent="0.3">
      <c r="A110" s="24"/>
      <c r="B110" s="25"/>
      <c r="C110" s="42"/>
      <c r="D110" s="25"/>
      <c r="E110" s="44" t="s">
        <v>98</v>
      </c>
      <c r="F110" s="12"/>
      <c r="G110" s="12"/>
      <c r="H110" s="12"/>
      <c r="I110" s="12"/>
      <c r="J110" s="12"/>
    </row>
    <row r="111" spans="1:10" ht="19.5" thickBot="1" x14ac:dyDescent="0.35">
      <c r="A111" s="119" t="s">
        <v>37</v>
      </c>
      <c r="B111" s="120"/>
      <c r="C111" s="120"/>
      <c r="D111" s="120"/>
      <c r="E111" s="120"/>
      <c r="F111" s="75">
        <f>SUM(F102:F103)</f>
        <v>0</v>
      </c>
      <c r="G111" s="75">
        <f>SUM(G102:G103)</f>
        <v>22091</v>
      </c>
      <c r="H111" s="75">
        <f>H102</f>
        <v>0</v>
      </c>
      <c r="I111" s="75">
        <f>I102</f>
        <v>0</v>
      </c>
      <c r="J111" s="75">
        <f>J102</f>
        <v>0</v>
      </c>
    </row>
    <row r="112" spans="1:10" ht="18.75" x14ac:dyDescent="0.3">
      <c r="A112" s="47"/>
      <c r="B112" s="47"/>
      <c r="C112" s="47"/>
      <c r="D112" s="47"/>
      <c r="E112" s="47"/>
      <c r="F112" s="5"/>
      <c r="G112" s="5"/>
      <c r="H112" s="5"/>
      <c r="I112" s="5"/>
      <c r="J112" s="5"/>
    </row>
    <row r="113" spans="1:10" ht="19.5" thickBot="1" x14ac:dyDescent="0.35">
      <c r="A113" s="112" t="s">
        <v>17</v>
      </c>
      <c r="B113" s="112"/>
      <c r="C113" s="112"/>
      <c r="D113" s="112"/>
      <c r="E113" s="112"/>
      <c r="F113" s="5"/>
      <c r="G113" s="5"/>
      <c r="H113" s="5"/>
      <c r="I113" s="5"/>
      <c r="J113" s="5"/>
    </row>
    <row r="114" spans="1:10" ht="56.25" x14ac:dyDescent="0.25">
      <c r="A114" s="97" t="s">
        <v>1</v>
      </c>
      <c r="B114" s="99" t="s">
        <v>38</v>
      </c>
      <c r="C114" s="110"/>
      <c r="D114" s="99" t="s">
        <v>39</v>
      </c>
      <c r="E114" s="99" t="s">
        <v>35</v>
      </c>
      <c r="F114" s="60" t="s">
        <v>109</v>
      </c>
      <c r="G114" s="60" t="s">
        <v>199</v>
      </c>
      <c r="H114" s="60" t="s">
        <v>112</v>
      </c>
      <c r="I114" s="60" t="s">
        <v>194</v>
      </c>
      <c r="J114" s="60" t="s">
        <v>195</v>
      </c>
    </row>
    <row r="115" spans="1:10" ht="18.75" x14ac:dyDescent="0.25">
      <c r="A115" s="98"/>
      <c r="B115" s="100"/>
      <c r="C115" s="111"/>
      <c r="D115" s="100"/>
      <c r="E115" s="100"/>
      <c r="F115" s="61" t="s">
        <v>3</v>
      </c>
      <c r="G115" s="61" t="s">
        <v>3</v>
      </c>
      <c r="H115" s="61" t="s">
        <v>3</v>
      </c>
      <c r="I115" s="61" t="s">
        <v>3</v>
      </c>
      <c r="J115" s="61" t="s">
        <v>3</v>
      </c>
    </row>
    <row r="116" spans="1:10" ht="18.75" x14ac:dyDescent="0.3">
      <c r="A116" s="48"/>
      <c r="B116" s="49" t="s">
        <v>45</v>
      </c>
      <c r="C116" s="49"/>
      <c r="D116" s="49" t="s">
        <v>56</v>
      </c>
      <c r="E116" s="50" t="s">
        <v>57</v>
      </c>
      <c r="F116" s="12"/>
      <c r="G116" s="12"/>
      <c r="H116" s="12"/>
      <c r="I116" s="12"/>
      <c r="J116" s="12"/>
    </row>
    <row r="117" spans="1:10" ht="18.75" x14ac:dyDescent="0.3">
      <c r="A117" s="87"/>
      <c r="B117" s="88"/>
      <c r="C117" s="88"/>
      <c r="D117" s="88" t="s">
        <v>185</v>
      </c>
      <c r="E117" s="89" t="s">
        <v>186</v>
      </c>
      <c r="F117" s="90"/>
      <c r="G117" s="90">
        <v>1000</v>
      </c>
      <c r="H117" s="90">
        <v>1000</v>
      </c>
      <c r="I117" s="90">
        <v>1000</v>
      </c>
      <c r="J117" s="90">
        <v>1000</v>
      </c>
    </row>
    <row r="118" spans="1:10" ht="19.5" thickBot="1" x14ac:dyDescent="0.35">
      <c r="A118" s="119" t="s">
        <v>19</v>
      </c>
      <c r="B118" s="120"/>
      <c r="C118" s="120"/>
      <c r="D118" s="120"/>
      <c r="E118" s="120"/>
      <c r="F118" s="73">
        <f t="shared" ref="F118:H118" si="12">F116</f>
        <v>0</v>
      </c>
      <c r="G118" s="73">
        <v>1000</v>
      </c>
      <c r="H118" s="73">
        <f t="shared" si="12"/>
        <v>0</v>
      </c>
      <c r="I118" s="73">
        <f t="shared" ref="I118:J118" si="13">I116</f>
        <v>0</v>
      </c>
      <c r="J118" s="73">
        <f t="shared" si="13"/>
        <v>0</v>
      </c>
    </row>
    <row r="119" spans="1:10" ht="19.5" thickBot="1" x14ac:dyDescent="0.35">
      <c r="A119" s="47"/>
      <c r="B119" s="47"/>
      <c r="C119" s="47"/>
      <c r="D119" s="47"/>
      <c r="E119" s="47"/>
      <c r="F119" s="5"/>
      <c r="G119" s="5"/>
      <c r="H119" s="5"/>
      <c r="I119" s="5"/>
      <c r="J119" s="5"/>
    </row>
    <row r="120" spans="1:10" ht="20.25" thickBot="1" x14ac:dyDescent="0.4">
      <c r="A120" s="121" t="s">
        <v>18</v>
      </c>
      <c r="B120" s="122"/>
      <c r="C120" s="122"/>
      <c r="D120" s="122"/>
      <c r="E120" s="122"/>
      <c r="F120" s="51">
        <f>F97+F111+F118</f>
        <v>246000</v>
      </c>
      <c r="G120" s="51">
        <f t="shared" ref="G120:J120" si="14">G97+G111+G118</f>
        <v>239311</v>
      </c>
      <c r="H120" s="51">
        <f t="shared" si="14"/>
        <v>193010</v>
      </c>
      <c r="I120" s="51">
        <f t="shared" si="14"/>
        <v>193010</v>
      </c>
      <c r="J120" s="51">
        <f t="shared" si="14"/>
        <v>193010</v>
      </c>
    </row>
    <row r="121" spans="1:10" ht="18.75" x14ac:dyDescent="0.3">
      <c r="A121" s="47"/>
      <c r="B121" s="47"/>
      <c r="C121" s="47"/>
      <c r="D121" s="47"/>
      <c r="E121" s="47"/>
      <c r="F121" s="5"/>
      <c r="G121" s="5"/>
      <c r="H121" s="5"/>
      <c r="I121" s="5"/>
      <c r="J121" s="5"/>
    </row>
    <row r="122" spans="1:10" ht="19.5" thickBot="1" x14ac:dyDescent="0.35">
      <c r="A122" s="123" t="s">
        <v>82</v>
      </c>
      <c r="B122" s="123"/>
      <c r="C122" s="123"/>
      <c r="D122" s="123"/>
      <c r="E122" s="123"/>
      <c r="F122" s="5"/>
      <c r="G122" s="5"/>
      <c r="H122" s="5"/>
      <c r="I122" s="5"/>
      <c r="J122" s="5"/>
    </row>
    <row r="123" spans="1:10" ht="56.25" x14ac:dyDescent="0.3">
      <c r="A123" s="97" t="s">
        <v>1</v>
      </c>
      <c r="B123" s="99" t="s">
        <v>38</v>
      </c>
      <c r="C123" s="110"/>
      <c r="D123" s="99" t="s">
        <v>39</v>
      </c>
      <c r="E123" s="62" t="s">
        <v>20</v>
      </c>
      <c r="F123" s="60" t="s">
        <v>110</v>
      </c>
      <c r="G123" s="60" t="s">
        <v>199</v>
      </c>
      <c r="H123" s="60" t="s">
        <v>111</v>
      </c>
      <c r="I123" s="60" t="s">
        <v>196</v>
      </c>
      <c r="J123" s="60" t="s">
        <v>197</v>
      </c>
    </row>
    <row r="124" spans="1:10" ht="18.75" x14ac:dyDescent="0.3">
      <c r="A124" s="98"/>
      <c r="B124" s="100"/>
      <c r="C124" s="111"/>
      <c r="D124" s="100"/>
      <c r="E124" s="63"/>
      <c r="F124" s="61" t="s">
        <v>3</v>
      </c>
      <c r="G124" s="61" t="s">
        <v>3</v>
      </c>
      <c r="H124" s="61" t="s">
        <v>3</v>
      </c>
      <c r="I124" s="61" t="s">
        <v>3</v>
      </c>
      <c r="J124" s="61" t="s">
        <v>3</v>
      </c>
    </row>
    <row r="125" spans="1:10" ht="18.75" x14ac:dyDescent="0.3">
      <c r="A125" s="52" t="s">
        <v>4</v>
      </c>
      <c r="B125" s="19"/>
      <c r="C125" s="19"/>
      <c r="D125" s="19"/>
      <c r="E125" s="19" t="s">
        <v>21</v>
      </c>
      <c r="F125" s="30">
        <f>SUM(Príjmy!F58)</f>
        <v>246000</v>
      </c>
      <c r="G125" s="30">
        <f>SUM(Príjmy!G58)</f>
        <v>273567</v>
      </c>
      <c r="H125" s="30">
        <f>SUM(Príjmy!H58)</f>
        <v>218775</v>
      </c>
      <c r="I125" s="30">
        <f>SUM(Príjmy!I58)</f>
        <v>218775</v>
      </c>
      <c r="J125" s="30">
        <f>SUM(Príjmy!J58)</f>
        <v>218775</v>
      </c>
    </row>
    <row r="126" spans="1:10" ht="18.75" x14ac:dyDescent="0.3">
      <c r="A126" s="52" t="s">
        <v>6</v>
      </c>
      <c r="B126" s="19"/>
      <c r="C126" s="19"/>
      <c r="D126" s="19"/>
      <c r="E126" s="19" t="s">
        <v>22</v>
      </c>
      <c r="F126" s="30">
        <f t="shared" ref="F126" si="15">F120</f>
        <v>246000</v>
      </c>
      <c r="G126" s="30">
        <f t="shared" ref="G126" si="16">G120</f>
        <v>239311</v>
      </c>
      <c r="H126" s="30">
        <f t="shared" ref="H126:I126" si="17">H120</f>
        <v>193010</v>
      </c>
      <c r="I126" s="30">
        <f t="shared" si="17"/>
        <v>193010</v>
      </c>
      <c r="J126" s="30">
        <f t="shared" ref="J126" si="18">J120</f>
        <v>193010</v>
      </c>
    </row>
    <row r="127" spans="1:10" ht="19.5" thickBot="1" x14ac:dyDescent="0.35">
      <c r="A127" s="53"/>
      <c r="B127" s="54"/>
      <c r="C127" s="54"/>
      <c r="D127" s="54"/>
      <c r="E127" s="55" t="s">
        <v>23</v>
      </c>
      <c r="F127" s="56">
        <f t="shared" ref="F127:H127" si="19">F125-F126</f>
        <v>0</v>
      </c>
      <c r="G127" s="56">
        <f t="shared" ref="G127" si="20">G125-G126</f>
        <v>34256</v>
      </c>
      <c r="H127" s="56">
        <f t="shared" si="19"/>
        <v>25765</v>
      </c>
      <c r="I127" s="56">
        <f t="shared" ref="I127:J127" si="21">I125-I126</f>
        <v>25765</v>
      </c>
      <c r="J127" s="56">
        <f t="shared" si="21"/>
        <v>25765</v>
      </c>
    </row>
    <row r="128" spans="1:10" ht="18.75" x14ac:dyDescent="0.3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ht="18.75" x14ac:dyDescent="0.3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ht="27.75" customHeight="1" x14ac:dyDescent="0.3">
      <c r="A130" s="57"/>
      <c r="B130" s="58"/>
      <c r="C130" s="58"/>
      <c r="D130" s="58"/>
      <c r="E130" s="6"/>
      <c r="F130" s="59"/>
      <c r="G130" s="59"/>
      <c r="H130" s="59"/>
      <c r="I130" s="59"/>
      <c r="J130" s="59"/>
    </row>
    <row r="131" spans="1:10" ht="18.75" x14ac:dyDescent="0.3">
      <c r="A131" s="6"/>
      <c r="B131" s="6"/>
      <c r="C131" s="6"/>
      <c r="D131" s="6"/>
      <c r="E131" s="6"/>
      <c r="F131" s="59"/>
      <c r="G131" s="59"/>
      <c r="H131" s="59"/>
      <c r="I131" s="59"/>
      <c r="J131" s="59"/>
    </row>
    <row r="132" spans="1:10" ht="18.75" x14ac:dyDescent="0.3">
      <c r="A132" s="6"/>
      <c r="B132" s="6"/>
      <c r="C132" s="6"/>
      <c r="D132" s="6"/>
      <c r="E132" s="6"/>
      <c r="F132" s="59"/>
      <c r="G132" s="59"/>
      <c r="H132" s="59"/>
      <c r="I132" s="59"/>
      <c r="J132" s="59"/>
    </row>
    <row r="133" spans="1:10" ht="18.75" x14ac:dyDescent="0.3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ht="18.75" x14ac:dyDescent="0.3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ht="18.75" x14ac:dyDescent="0.3">
      <c r="A135" s="6"/>
      <c r="B135" s="6"/>
      <c r="C135" s="6"/>
      <c r="D135" s="6"/>
      <c r="E135" s="6"/>
      <c r="F135" s="59"/>
      <c r="G135" s="59"/>
      <c r="H135" s="59"/>
      <c r="I135" s="59"/>
      <c r="J135" s="59"/>
    </row>
    <row r="136" spans="1:10" ht="18.75" x14ac:dyDescent="0.3">
      <c r="A136" s="6"/>
      <c r="B136" s="6"/>
      <c r="C136" s="6"/>
      <c r="D136" s="6"/>
      <c r="E136" s="6"/>
      <c r="F136" s="59"/>
      <c r="G136" s="59"/>
      <c r="H136" s="59"/>
      <c r="I136" s="59"/>
      <c r="J136" s="59"/>
    </row>
    <row r="137" spans="1:10" ht="18.75" x14ac:dyDescent="0.3">
      <c r="A137" s="6"/>
      <c r="B137" s="6"/>
      <c r="C137" s="6"/>
      <c r="D137" s="6"/>
      <c r="E137" s="6"/>
      <c r="F137" s="59"/>
      <c r="G137" s="59"/>
      <c r="H137" s="59"/>
      <c r="I137" s="59"/>
      <c r="J137" s="59"/>
    </row>
    <row r="138" spans="1:10" ht="18.75" x14ac:dyDescent="0.3">
      <c r="A138" s="6"/>
      <c r="B138" s="6"/>
      <c r="C138" s="6"/>
      <c r="D138" s="6"/>
      <c r="E138" s="6"/>
      <c r="F138" s="6"/>
      <c r="G138" s="6"/>
      <c r="H138" s="6"/>
      <c r="I138" s="6"/>
      <c r="J138" s="6"/>
    </row>
  </sheetData>
  <mergeCells count="25">
    <mergeCell ref="A118:E118"/>
    <mergeCell ref="A120:E120"/>
    <mergeCell ref="A122:E122"/>
    <mergeCell ref="A123:A124"/>
    <mergeCell ref="B123:B124"/>
    <mergeCell ref="C123:C124"/>
    <mergeCell ref="D123:D124"/>
    <mergeCell ref="A111:E111"/>
    <mergeCell ref="A113:E113"/>
    <mergeCell ref="A114:A115"/>
    <mergeCell ref="B114:B115"/>
    <mergeCell ref="C114:C115"/>
    <mergeCell ref="D114:D115"/>
    <mergeCell ref="E114:E115"/>
    <mergeCell ref="A1:A2"/>
    <mergeCell ref="B1:B2"/>
    <mergeCell ref="C1:C2"/>
    <mergeCell ref="D1:D2"/>
    <mergeCell ref="E1:E2"/>
    <mergeCell ref="A99:E99"/>
    <mergeCell ref="A100:A101"/>
    <mergeCell ref="B100:B101"/>
    <mergeCell ref="C100:C101"/>
    <mergeCell ref="D100:D101"/>
    <mergeCell ref="E100:E101"/>
  </mergeCells>
  <phoneticPr fontId="2" type="noConversion"/>
  <pageMargins left="0.70866141732283472" right="0.35433070866141736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Príjmy</vt:lpstr>
      <vt:lpstr>Výdavky</vt:lpstr>
      <vt:lpstr>Hárok3</vt:lpstr>
      <vt:lpstr>Príjmy!Oblasť_tlače</vt:lpstr>
      <vt:lpstr>Výdavky!Oblasť_tlače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2011-10-14T07:28:26Z</cp:lastPrinted>
  <dcterms:created xsi:type="dcterms:W3CDTF">2006-11-28T10:32:46Z</dcterms:created>
  <dcterms:modified xsi:type="dcterms:W3CDTF">2025-10-30T22:07:27Z</dcterms:modified>
</cp:coreProperties>
</file>